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228"/>
  <workbookPr defaultThemeVersion="124226"/>
  <mc:AlternateContent xmlns:mc="http://schemas.openxmlformats.org/markup-compatibility/2006">
    <mc:Choice Requires="x15">
      <x15ac:absPath xmlns:x15ac="http://schemas.microsoft.com/office/spreadsheetml/2010/11/ac" url="E:\LUU F\THOI KHOA BIEU\2023-2024\"/>
    </mc:Choice>
  </mc:AlternateContent>
  <xr:revisionPtr revIDLastSave="0" documentId="13_ncr:1_{ABD59059-C7D5-4B39-9FA9-51DA120A83E4}" xr6:coauthVersionLast="47" xr6:coauthVersionMax="47" xr10:uidLastSave="{00000000-0000-0000-0000-000000000000}"/>
  <bookViews>
    <workbookView xWindow="-108" yWindow="-108" windowWidth="23256" windowHeight="13896" xr2:uid="{00000000-000D-0000-FFFF-FFFF00000000}"/>
  </bookViews>
  <sheets>
    <sheet name="TKB_IN_SANG" sheetId="1" r:id="rId1"/>
    <sheet name="NGLL" sheetId="5" r:id="rId2"/>
    <sheet name="TD1" sheetId="2" r:id="rId3"/>
    <sheet name="TKB_XEM" sheetId="3" r:id="rId4"/>
  </sheets>
  <externalReferences>
    <externalReference r:id="rId5"/>
  </externalReferences>
  <definedNames>
    <definedName name="__CT250" localSheetId="2">'[1]dongia (2)'!#REF!</definedName>
    <definedName name="__CT250">'[1]dongia (2)'!#REF!</definedName>
    <definedName name="_CT250" localSheetId="1">'[1]dongia (2)'!#REF!</definedName>
    <definedName name="_CT250" localSheetId="2">'[1]dongia (2)'!#REF!</definedName>
    <definedName name="_CT250" localSheetId="0">'[1]dongia (2)'!#REF!</definedName>
    <definedName name="_CT250">'[1]dongia (2)'!#REF!</definedName>
    <definedName name="Â" localSheetId="1">#REF!</definedName>
    <definedName name="Â" localSheetId="2">#REF!</definedName>
    <definedName name="Â">#REF!</definedName>
    <definedName name="Heä_soá_laép_xaø_H">1.7</definedName>
    <definedName name="_xlnm.Print_Area" localSheetId="1">#REF!</definedName>
    <definedName name="_xlnm.Print_Area">#REF!</definedName>
    <definedName name="_xlnm.Print_Titles" localSheetId="1">#REF!</definedName>
    <definedName name="_xlnm.Print_Titles">#REF!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B370" i="3" l="1"/>
  <c r="B371" i="3"/>
  <c r="B372" i="3"/>
  <c r="B373" i="3"/>
  <c r="B374" i="3"/>
  <c r="B375" i="3"/>
  <c r="B376" i="3"/>
  <c r="B377" i="3"/>
  <c r="B378" i="3"/>
  <c r="B379" i="3"/>
  <c r="B380" i="3"/>
  <c r="B381" i="3"/>
  <c r="B382" i="3"/>
  <c r="B383" i="3"/>
  <c r="B384" i="3"/>
  <c r="B385" i="3"/>
  <c r="B386" i="3"/>
  <c r="B387" i="3"/>
  <c r="B388" i="3"/>
  <c r="B389" i="3"/>
  <c r="B390" i="3"/>
  <c r="B391" i="3"/>
  <c r="B392" i="3"/>
  <c r="B393" i="3"/>
  <c r="B394" i="3"/>
  <c r="B395" i="3"/>
  <c r="B396" i="3"/>
  <c r="B397" i="3"/>
  <c r="B398" i="3"/>
  <c r="B369" i="3"/>
  <c r="C369" i="3"/>
  <c r="A369" i="3"/>
  <c r="D369" i="3"/>
  <c r="E369" i="3"/>
  <c r="F369" i="3"/>
  <c r="G369" i="3"/>
  <c r="H369" i="3"/>
  <c r="I369" i="3"/>
  <c r="J369" i="3"/>
  <c r="K369" i="3"/>
  <c r="L369" i="3"/>
  <c r="M369" i="3"/>
  <c r="A370" i="3"/>
  <c r="C370" i="3"/>
  <c r="D370" i="3"/>
  <c r="E370" i="3"/>
  <c r="F370" i="3"/>
  <c r="G370" i="3"/>
  <c r="H370" i="3"/>
  <c r="I370" i="3"/>
  <c r="J370" i="3"/>
  <c r="K370" i="3"/>
  <c r="L370" i="3"/>
  <c r="M370" i="3"/>
  <c r="A371" i="3"/>
  <c r="C371" i="3"/>
  <c r="D371" i="3"/>
  <c r="E371" i="3"/>
  <c r="F371" i="3"/>
  <c r="G371" i="3"/>
  <c r="H371" i="3"/>
  <c r="I371" i="3"/>
  <c r="J371" i="3"/>
  <c r="K371" i="3"/>
  <c r="L371" i="3"/>
  <c r="M371" i="3"/>
  <c r="A372" i="3"/>
  <c r="C372" i="3"/>
  <c r="D372" i="3"/>
  <c r="E372" i="3"/>
  <c r="F372" i="3"/>
  <c r="G372" i="3"/>
  <c r="H372" i="3"/>
  <c r="I372" i="3"/>
  <c r="J372" i="3"/>
  <c r="K372" i="3"/>
  <c r="L372" i="3"/>
  <c r="M372" i="3"/>
  <c r="A373" i="3"/>
  <c r="C373" i="3"/>
  <c r="D373" i="3"/>
  <c r="E373" i="3"/>
  <c r="F373" i="3"/>
  <c r="G373" i="3"/>
  <c r="H373" i="3"/>
  <c r="I373" i="3"/>
  <c r="J373" i="3"/>
  <c r="K373" i="3"/>
  <c r="L373" i="3"/>
  <c r="M373" i="3"/>
  <c r="A374" i="3"/>
  <c r="C374" i="3"/>
  <c r="D374" i="3"/>
  <c r="E374" i="3"/>
  <c r="F374" i="3"/>
  <c r="G374" i="3"/>
  <c r="H374" i="3"/>
  <c r="I374" i="3"/>
  <c r="J374" i="3"/>
  <c r="K374" i="3"/>
  <c r="L374" i="3"/>
  <c r="M374" i="3"/>
  <c r="A375" i="3"/>
  <c r="C375" i="3"/>
  <c r="D375" i="3"/>
  <c r="E375" i="3"/>
  <c r="F375" i="3"/>
  <c r="G375" i="3"/>
  <c r="H375" i="3"/>
  <c r="I375" i="3"/>
  <c r="J375" i="3"/>
  <c r="K375" i="3"/>
  <c r="L375" i="3"/>
  <c r="M375" i="3"/>
  <c r="A376" i="3"/>
  <c r="C376" i="3"/>
  <c r="D376" i="3"/>
  <c r="E376" i="3"/>
  <c r="F376" i="3"/>
  <c r="G376" i="3"/>
  <c r="H376" i="3"/>
  <c r="I376" i="3"/>
  <c r="J376" i="3"/>
  <c r="K376" i="3"/>
  <c r="L376" i="3"/>
  <c r="M376" i="3"/>
  <c r="A377" i="3"/>
  <c r="C377" i="3"/>
  <c r="D377" i="3"/>
  <c r="E377" i="3"/>
  <c r="F377" i="3"/>
  <c r="G377" i="3"/>
  <c r="H377" i="3"/>
  <c r="I377" i="3"/>
  <c r="J377" i="3"/>
  <c r="K377" i="3"/>
  <c r="L377" i="3"/>
  <c r="M377" i="3"/>
  <c r="A378" i="3"/>
  <c r="C378" i="3"/>
  <c r="D378" i="3"/>
  <c r="E378" i="3"/>
  <c r="F378" i="3"/>
  <c r="G378" i="3"/>
  <c r="H378" i="3"/>
  <c r="I378" i="3"/>
  <c r="J378" i="3"/>
  <c r="K378" i="3"/>
  <c r="L378" i="3"/>
  <c r="M378" i="3"/>
  <c r="A379" i="3"/>
  <c r="C379" i="3"/>
  <c r="D379" i="3"/>
  <c r="E379" i="3"/>
  <c r="F379" i="3"/>
  <c r="G379" i="3"/>
  <c r="H379" i="3"/>
  <c r="I379" i="3"/>
  <c r="J379" i="3"/>
  <c r="K379" i="3"/>
  <c r="L379" i="3"/>
  <c r="M379" i="3"/>
  <c r="A380" i="3"/>
  <c r="C380" i="3"/>
  <c r="D380" i="3"/>
  <c r="E380" i="3"/>
  <c r="F380" i="3"/>
  <c r="G380" i="3"/>
  <c r="H380" i="3"/>
  <c r="I380" i="3"/>
  <c r="J380" i="3"/>
  <c r="K380" i="3"/>
  <c r="L380" i="3"/>
  <c r="M380" i="3"/>
  <c r="A381" i="3"/>
  <c r="C381" i="3"/>
  <c r="D381" i="3"/>
  <c r="E381" i="3"/>
  <c r="F381" i="3"/>
  <c r="G381" i="3"/>
  <c r="H381" i="3"/>
  <c r="I381" i="3"/>
  <c r="J381" i="3"/>
  <c r="K381" i="3"/>
  <c r="L381" i="3"/>
  <c r="M381" i="3"/>
  <c r="A382" i="3"/>
  <c r="C382" i="3"/>
  <c r="D382" i="3"/>
  <c r="E382" i="3"/>
  <c r="F382" i="3"/>
  <c r="G382" i="3"/>
  <c r="H382" i="3"/>
  <c r="I382" i="3"/>
  <c r="J382" i="3"/>
  <c r="K382" i="3"/>
  <c r="L382" i="3"/>
  <c r="M382" i="3"/>
  <c r="A383" i="3"/>
  <c r="C383" i="3"/>
  <c r="D383" i="3"/>
  <c r="E383" i="3"/>
  <c r="F383" i="3"/>
  <c r="G383" i="3"/>
  <c r="H383" i="3"/>
  <c r="I383" i="3"/>
  <c r="J383" i="3"/>
  <c r="K383" i="3"/>
  <c r="L383" i="3"/>
  <c r="M383" i="3"/>
  <c r="A384" i="3"/>
  <c r="C384" i="3"/>
  <c r="D384" i="3"/>
  <c r="E384" i="3"/>
  <c r="F384" i="3"/>
  <c r="G384" i="3"/>
  <c r="H384" i="3"/>
  <c r="I384" i="3"/>
  <c r="J384" i="3"/>
  <c r="K384" i="3"/>
  <c r="L384" i="3"/>
  <c r="M384" i="3"/>
  <c r="A385" i="3"/>
  <c r="C385" i="3"/>
  <c r="D385" i="3"/>
  <c r="E385" i="3"/>
  <c r="F385" i="3"/>
  <c r="G385" i="3"/>
  <c r="H385" i="3"/>
  <c r="I385" i="3"/>
  <c r="J385" i="3"/>
  <c r="K385" i="3"/>
  <c r="L385" i="3"/>
  <c r="M385" i="3"/>
  <c r="A386" i="3"/>
  <c r="C386" i="3"/>
  <c r="D386" i="3"/>
  <c r="E386" i="3"/>
  <c r="F386" i="3"/>
  <c r="G386" i="3"/>
  <c r="H386" i="3"/>
  <c r="I386" i="3"/>
  <c r="J386" i="3"/>
  <c r="K386" i="3"/>
  <c r="L386" i="3"/>
  <c r="M386" i="3"/>
  <c r="A387" i="3"/>
  <c r="C387" i="3"/>
  <c r="D387" i="3"/>
  <c r="E387" i="3"/>
  <c r="F387" i="3"/>
  <c r="G387" i="3"/>
  <c r="H387" i="3"/>
  <c r="I387" i="3"/>
  <c r="J387" i="3"/>
  <c r="K387" i="3"/>
  <c r="L387" i="3"/>
  <c r="M387" i="3"/>
  <c r="A388" i="3"/>
  <c r="C388" i="3"/>
  <c r="D388" i="3"/>
  <c r="E388" i="3"/>
  <c r="F388" i="3"/>
  <c r="G388" i="3"/>
  <c r="H388" i="3"/>
  <c r="I388" i="3"/>
  <c r="J388" i="3"/>
  <c r="K388" i="3"/>
  <c r="L388" i="3"/>
  <c r="M388" i="3"/>
  <c r="A389" i="3"/>
  <c r="C389" i="3"/>
  <c r="D389" i="3"/>
  <c r="E389" i="3"/>
  <c r="F389" i="3"/>
  <c r="G389" i="3"/>
  <c r="H389" i="3"/>
  <c r="I389" i="3"/>
  <c r="J389" i="3"/>
  <c r="K389" i="3"/>
  <c r="L389" i="3"/>
  <c r="M389" i="3"/>
  <c r="A390" i="3"/>
  <c r="C390" i="3"/>
  <c r="D390" i="3"/>
  <c r="E390" i="3"/>
  <c r="F390" i="3"/>
  <c r="G390" i="3"/>
  <c r="H390" i="3"/>
  <c r="I390" i="3"/>
  <c r="J390" i="3"/>
  <c r="K390" i="3"/>
  <c r="L390" i="3"/>
  <c r="M390" i="3"/>
  <c r="A391" i="3"/>
  <c r="C391" i="3"/>
  <c r="D391" i="3"/>
  <c r="E391" i="3"/>
  <c r="F391" i="3"/>
  <c r="G391" i="3"/>
  <c r="H391" i="3"/>
  <c r="I391" i="3"/>
  <c r="J391" i="3"/>
  <c r="K391" i="3"/>
  <c r="L391" i="3"/>
  <c r="M391" i="3"/>
  <c r="A392" i="3"/>
  <c r="C392" i="3"/>
  <c r="D392" i="3"/>
  <c r="E392" i="3"/>
  <c r="F392" i="3"/>
  <c r="G392" i="3"/>
  <c r="H392" i="3"/>
  <c r="I392" i="3"/>
  <c r="J392" i="3"/>
  <c r="K392" i="3"/>
  <c r="L392" i="3"/>
  <c r="M392" i="3"/>
  <c r="A393" i="3"/>
  <c r="C393" i="3"/>
  <c r="D393" i="3"/>
  <c r="E393" i="3"/>
  <c r="F393" i="3"/>
  <c r="G393" i="3"/>
  <c r="H393" i="3"/>
  <c r="I393" i="3"/>
  <c r="J393" i="3"/>
  <c r="K393" i="3"/>
  <c r="L393" i="3"/>
  <c r="M393" i="3"/>
  <c r="A394" i="3"/>
  <c r="C394" i="3"/>
  <c r="D394" i="3"/>
  <c r="E394" i="3"/>
  <c r="F394" i="3"/>
  <c r="G394" i="3"/>
  <c r="H394" i="3"/>
  <c r="I394" i="3"/>
  <c r="J394" i="3"/>
  <c r="K394" i="3"/>
  <c r="L394" i="3"/>
  <c r="M394" i="3"/>
  <c r="A395" i="3"/>
  <c r="C395" i="3"/>
  <c r="D395" i="3"/>
  <c r="E395" i="3"/>
  <c r="F395" i="3"/>
  <c r="G395" i="3"/>
  <c r="H395" i="3"/>
  <c r="I395" i="3"/>
  <c r="J395" i="3"/>
  <c r="K395" i="3"/>
  <c r="L395" i="3"/>
  <c r="M395" i="3"/>
  <c r="A396" i="3"/>
  <c r="C396" i="3"/>
  <c r="D396" i="3"/>
  <c r="E396" i="3"/>
  <c r="F396" i="3"/>
  <c r="G396" i="3"/>
  <c r="H396" i="3"/>
  <c r="I396" i="3"/>
  <c r="J396" i="3"/>
  <c r="K396" i="3"/>
  <c r="L396" i="3"/>
  <c r="M396" i="3"/>
  <c r="A397" i="3"/>
  <c r="C397" i="3"/>
  <c r="D397" i="3"/>
  <c r="E397" i="3"/>
  <c r="F397" i="3"/>
  <c r="G397" i="3"/>
  <c r="H397" i="3"/>
  <c r="I397" i="3"/>
  <c r="J397" i="3"/>
  <c r="K397" i="3"/>
  <c r="L397" i="3"/>
  <c r="M397" i="3"/>
  <c r="A398" i="3"/>
  <c r="C398" i="3"/>
  <c r="D398" i="3"/>
  <c r="E398" i="3"/>
  <c r="F398" i="3"/>
  <c r="G398" i="3"/>
  <c r="H398" i="3"/>
  <c r="I398" i="3"/>
  <c r="J398" i="3"/>
  <c r="K398" i="3"/>
  <c r="L398" i="3"/>
  <c r="M398" i="3"/>
  <c r="O369" i="3"/>
  <c r="P369" i="3"/>
  <c r="Q369" i="3"/>
  <c r="R369" i="3"/>
  <c r="S369" i="3"/>
  <c r="T369" i="3"/>
  <c r="U369" i="3"/>
  <c r="O370" i="3"/>
  <c r="P370" i="3"/>
  <c r="Q370" i="3"/>
  <c r="R370" i="3"/>
  <c r="S370" i="3"/>
  <c r="T370" i="3"/>
  <c r="U370" i="3"/>
  <c r="O371" i="3"/>
  <c r="P371" i="3"/>
  <c r="Q371" i="3"/>
  <c r="R371" i="3"/>
  <c r="S371" i="3"/>
  <c r="T371" i="3"/>
  <c r="U371" i="3"/>
  <c r="O372" i="3"/>
  <c r="P372" i="3"/>
  <c r="Q372" i="3"/>
  <c r="R372" i="3"/>
  <c r="S372" i="3"/>
  <c r="T372" i="3"/>
  <c r="U372" i="3"/>
  <c r="O373" i="3"/>
  <c r="P373" i="3"/>
  <c r="Q373" i="3"/>
  <c r="R373" i="3"/>
  <c r="S373" i="3"/>
  <c r="T373" i="3"/>
  <c r="U373" i="3"/>
  <c r="O374" i="3"/>
  <c r="P374" i="3"/>
  <c r="Q374" i="3"/>
  <c r="R374" i="3"/>
  <c r="S374" i="3"/>
  <c r="T374" i="3"/>
  <c r="U374" i="3"/>
  <c r="O375" i="3"/>
  <c r="P375" i="3"/>
  <c r="Q375" i="3"/>
  <c r="R375" i="3"/>
  <c r="S375" i="3"/>
  <c r="T375" i="3"/>
  <c r="U375" i="3"/>
  <c r="O376" i="3"/>
  <c r="P376" i="3"/>
  <c r="Q376" i="3"/>
  <c r="R376" i="3"/>
  <c r="S376" i="3"/>
  <c r="T376" i="3"/>
  <c r="U376" i="3"/>
  <c r="O377" i="3"/>
  <c r="P377" i="3"/>
  <c r="Q377" i="3"/>
  <c r="R377" i="3"/>
  <c r="S377" i="3"/>
  <c r="T377" i="3"/>
  <c r="U377" i="3"/>
  <c r="O378" i="3"/>
  <c r="P378" i="3"/>
  <c r="Q378" i="3"/>
  <c r="R378" i="3"/>
  <c r="S378" i="3"/>
  <c r="T378" i="3"/>
  <c r="U378" i="3"/>
  <c r="O379" i="3"/>
  <c r="P379" i="3"/>
  <c r="Q379" i="3"/>
  <c r="R379" i="3"/>
  <c r="S379" i="3"/>
  <c r="T379" i="3"/>
  <c r="U379" i="3"/>
  <c r="O380" i="3"/>
  <c r="P380" i="3"/>
  <c r="Q380" i="3"/>
  <c r="R380" i="3"/>
  <c r="S380" i="3"/>
  <c r="T380" i="3"/>
  <c r="U380" i="3"/>
  <c r="O381" i="3"/>
  <c r="P381" i="3"/>
  <c r="Q381" i="3"/>
  <c r="R381" i="3"/>
  <c r="S381" i="3"/>
  <c r="T381" i="3"/>
  <c r="U381" i="3"/>
  <c r="O382" i="3"/>
  <c r="P382" i="3"/>
  <c r="Q382" i="3"/>
  <c r="R382" i="3"/>
  <c r="S382" i="3"/>
  <c r="T382" i="3"/>
  <c r="U382" i="3"/>
  <c r="O383" i="3"/>
  <c r="P383" i="3"/>
  <c r="Q383" i="3"/>
  <c r="R383" i="3"/>
  <c r="S383" i="3"/>
  <c r="T383" i="3"/>
  <c r="U383" i="3"/>
  <c r="O384" i="3"/>
  <c r="P384" i="3"/>
  <c r="Q384" i="3"/>
  <c r="R384" i="3"/>
  <c r="S384" i="3"/>
  <c r="T384" i="3"/>
  <c r="U384" i="3"/>
  <c r="O385" i="3"/>
  <c r="P385" i="3"/>
  <c r="Q385" i="3"/>
  <c r="R385" i="3"/>
  <c r="S385" i="3"/>
  <c r="T385" i="3"/>
  <c r="U385" i="3"/>
  <c r="O386" i="3"/>
  <c r="P386" i="3"/>
  <c r="Q386" i="3"/>
  <c r="R386" i="3"/>
  <c r="S386" i="3"/>
  <c r="T386" i="3"/>
  <c r="U386" i="3"/>
  <c r="O387" i="3"/>
  <c r="P387" i="3"/>
  <c r="Q387" i="3"/>
  <c r="R387" i="3"/>
  <c r="S387" i="3"/>
  <c r="T387" i="3"/>
  <c r="U387" i="3"/>
  <c r="O388" i="3"/>
  <c r="P388" i="3"/>
  <c r="Q388" i="3"/>
  <c r="R388" i="3"/>
  <c r="S388" i="3"/>
  <c r="T388" i="3"/>
  <c r="U388" i="3"/>
  <c r="O389" i="3"/>
  <c r="P389" i="3"/>
  <c r="Q389" i="3"/>
  <c r="R389" i="3"/>
  <c r="S389" i="3"/>
  <c r="T389" i="3"/>
  <c r="U389" i="3"/>
  <c r="O390" i="3"/>
  <c r="P390" i="3"/>
  <c r="Q390" i="3"/>
  <c r="R390" i="3"/>
  <c r="S390" i="3"/>
  <c r="T390" i="3"/>
  <c r="U390" i="3"/>
  <c r="O391" i="3"/>
  <c r="P391" i="3"/>
  <c r="Q391" i="3"/>
  <c r="R391" i="3"/>
  <c r="S391" i="3"/>
  <c r="T391" i="3"/>
  <c r="U391" i="3"/>
  <c r="O392" i="3"/>
  <c r="P392" i="3"/>
  <c r="Q392" i="3"/>
  <c r="R392" i="3"/>
  <c r="S392" i="3"/>
  <c r="T392" i="3"/>
  <c r="U392" i="3"/>
  <c r="O393" i="3"/>
  <c r="P393" i="3"/>
  <c r="Q393" i="3"/>
  <c r="R393" i="3"/>
  <c r="S393" i="3"/>
  <c r="T393" i="3"/>
  <c r="U393" i="3"/>
  <c r="O394" i="3"/>
  <c r="P394" i="3"/>
  <c r="Q394" i="3"/>
  <c r="R394" i="3"/>
  <c r="S394" i="3"/>
  <c r="T394" i="3"/>
  <c r="U394" i="3"/>
  <c r="O395" i="3"/>
  <c r="P395" i="3"/>
  <c r="Q395" i="3"/>
  <c r="R395" i="3"/>
  <c r="S395" i="3"/>
  <c r="T395" i="3"/>
  <c r="U395" i="3"/>
  <c r="O396" i="3"/>
  <c r="P396" i="3"/>
  <c r="Q396" i="3"/>
  <c r="R396" i="3"/>
  <c r="S396" i="3"/>
  <c r="T396" i="3"/>
  <c r="U396" i="3"/>
  <c r="O397" i="3"/>
  <c r="P397" i="3"/>
  <c r="Q397" i="3"/>
  <c r="R397" i="3"/>
  <c r="S397" i="3"/>
  <c r="T397" i="3"/>
  <c r="U397" i="3"/>
  <c r="O398" i="3"/>
  <c r="P398" i="3"/>
  <c r="Q398" i="3"/>
  <c r="R398" i="3"/>
  <c r="S398" i="3"/>
  <c r="T398" i="3"/>
  <c r="U398" i="3"/>
  <c r="N370" i="3"/>
  <c r="N371" i="3"/>
  <c r="N372" i="3"/>
  <c r="N373" i="3"/>
  <c r="N374" i="3"/>
  <c r="N375" i="3"/>
  <c r="N376" i="3"/>
  <c r="N377" i="3"/>
  <c r="N378" i="3"/>
  <c r="N379" i="3"/>
  <c r="N380" i="3"/>
  <c r="N381" i="3"/>
  <c r="N382" i="3"/>
  <c r="N383" i="3"/>
  <c r="N384" i="3"/>
  <c r="N385" i="3"/>
  <c r="N386" i="3"/>
  <c r="N387" i="3"/>
  <c r="N388" i="3"/>
  <c r="N389" i="3"/>
  <c r="N390" i="3"/>
  <c r="N391" i="3"/>
  <c r="N392" i="3"/>
  <c r="N393" i="3"/>
  <c r="N394" i="3"/>
  <c r="N395" i="3"/>
  <c r="N396" i="3"/>
  <c r="N397" i="3"/>
  <c r="N398" i="3"/>
  <c r="N369" i="3"/>
  <c r="O336" i="3"/>
  <c r="O337" i="3"/>
  <c r="O338" i="3"/>
  <c r="O339" i="3"/>
  <c r="O340" i="3"/>
  <c r="O341" i="3"/>
  <c r="O342" i="3"/>
  <c r="O343" i="3"/>
  <c r="O344" i="3"/>
  <c r="O345" i="3"/>
  <c r="O346" i="3"/>
  <c r="O347" i="3"/>
  <c r="O348" i="3"/>
  <c r="O349" i="3"/>
  <c r="O350" i="3"/>
  <c r="O351" i="3"/>
  <c r="O352" i="3"/>
  <c r="O353" i="3"/>
  <c r="O354" i="3"/>
  <c r="O355" i="3"/>
  <c r="O356" i="3"/>
  <c r="O357" i="3"/>
  <c r="O358" i="3"/>
  <c r="O359" i="3"/>
  <c r="O360" i="3"/>
  <c r="O361" i="3"/>
  <c r="O362" i="3"/>
  <c r="O363" i="3"/>
  <c r="O364" i="3"/>
  <c r="O365" i="3"/>
  <c r="O303" i="3"/>
  <c r="O304" i="3"/>
  <c r="O305" i="3"/>
  <c r="O306" i="3"/>
  <c r="O307" i="3"/>
  <c r="O308" i="3"/>
  <c r="O309" i="3"/>
  <c r="O310" i="3"/>
  <c r="O311" i="3"/>
  <c r="O312" i="3"/>
  <c r="O313" i="3"/>
  <c r="O314" i="3"/>
  <c r="O315" i="3"/>
  <c r="O316" i="3"/>
  <c r="O317" i="3"/>
  <c r="O318" i="3"/>
  <c r="O319" i="3"/>
  <c r="O320" i="3"/>
  <c r="O321" i="3"/>
  <c r="O322" i="3"/>
  <c r="O323" i="3"/>
  <c r="O324" i="3"/>
  <c r="O325" i="3"/>
  <c r="O326" i="3"/>
  <c r="O327" i="3"/>
  <c r="O328" i="3"/>
  <c r="O329" i="3"/>
  <c r="O330" i="3"/>
  <c r="O331" i="3"/>
  <c r="O270" i="3"/>
  <c r="P270" i="3"/>
  <c r="Q270" i="3"/>
  <c r="R270" i="3"/>
  <c r="S270" i="3"/>
  <c r="T270" i="3"/>
  <c r="U270" i="3"/>
  <c r="O271" i="3"/>
  <c r="P271" i="3"/>
  <c r="Q271" i="3"/>
  <c r="R271" i="3"/>
  <c r="S271" i="3"/>
  <c r="T271" i="3"/>
  <c r="U271" i="3"/>
  <c r="O272" i="3"/>
  <c r="P272" i="3"/>
  <c r="Q272" i="3"/>
  <c r="R272" i="3"/>
  <c r="S272" i="3"/>
  <c r="T272" i="3"/>
  <c r="U272" i="3"/>
  <c r="O273" i="3"/>
  <c r="P273" i="3"/>
  <c r="Q273" i="3"/>
  <c r="R273" i="3"/>
  <c r="S273" i="3"/>
  <c r="T273" i="3"/>
  <c r="U273" i="3"/>
  <c r="O274" i="3"/>
  <c r="P274" i="3"/>
  <c r="Q274" i="3"/>
  <c r="R274" i="3"/>
  <c r="S274" i="3"/>
  <c r="T274" i="3"/>
  <c r="U274" i="3"/>
  <c r="O275" i="3"/>
  <c r="P275" i="3"/>
  <c r="Q275" i="3"/>
  <c r="R275" i="3"/>
  <c r="S275" i="3"/>
  <c r="T275" i="3"/>
  <c r="U275" i="3"/>
  <c r="O276" i="3"/>
  <c r="P276" i="3"/>
  <c r="Q276" i="3"/>
  <c r="R276" i="3"/>
  <c r="S276" i="3"/>
  <c r="T276" i="3"/>
  <c r="U276" i="3"/>
  <c r="O277" i="3"/>
  <c r="P277" i="3"/>
  <c r="Q277" i="3"/>
  <c r="R277" i="3"/>
  <c r="S277" i="3"/>
  <c r="T277" i="3"/>
  <c r="U277" i="3"/>
  <c r="O278" i="3"/>
  <c r="P278" i="3"/>
  <c r="Q278" i="3"/>
  <c r="R278" i="3"/>
  <c r="S278" i="3"/>
  <c r="T278" i="3"/>
  <c r="U278" i="3"/>
  <c r="O279" i="3"/>
  <c r="P279" i="3"/>
  <c r="Q279" i="3"/>
  <c r="R279" i="3"/>
  <c r="S279" i="3"/>
  <c r="T279" i="3"/>
  <c r="U279" i="3"/>
  <c r="O280" i="3"/>
  <c r="P280" i="3"/>
  <c r="Q280" i="3"/>
  <c r="R280" i="3"/>
  <c r="S280" i="3"/>
  <c r="T280" i="3"/>
  <c r="U280" i="3"/>
  <c r="O281" i="3"/>
  <c r="P281" i="3"/>
  <c r="Q281" i="3"/>
  <c r="R281" i="3"/>
  <c r="S281" i="3"/>
  <c r="T281" i="3"/>
  <c r="U281" i="3"/>
  <c r="O282" i="3"/>
  <c r="P282" i="3"/>
  <c r="Q282" i="3"/>
  <c r="R282" i="3"/>
  <c r="S282" i="3"/>
  <c r="T282" i="3"/>
  <c r="U282" i="3"/>
  <c r="O283" i="3"/>
  <c r="P283" i="3"/>
  <c r="Q283" i="3"/>
  <c r="R283" i="3"/>
  <c r="S283" i="3"/>
  <c r="T283" i="3"/>
  <c r="U283" i="3"/>
  <c r="O284" i="3"/>
  <c r="P284" i="3"/>
  <c r="Q284" i="3"/>
  <c r="R284" i="3"/>
  <c r="S284" i="3"/>
  <c r="T284" i="3"/>
  <c r="U284" i="3"/>
  <c r="O285" i="3"/>
  <c r="P285" i="3"/>
  <c r="Q285" i="3"/>
  <c r="R285" i="3"/>
  <c r="S285" i="3"/>
  <c r="T285" i="3"/>
  <c r="U285" i="3"/>
  <c r="O286" i="3"/>
  <c r="P286" i="3"/>
  <c r="Q286" i="3"/>
  <c r="R286" i="3"/>
  <c r="S286" i="3"/>
  <c r="T286" i="3"/>
  <c r="U286" i="3"/>
  <c r="O287" i="3"/>
  <c r="P287" i="3"/>
  <c r="Q287" i="3"/>
  <c r="R287" i="3"/>
  <c r="S287" i="3"/>
  <c r="T287" i="3"/>
  <c r="U287" i="3"/>
  <c r="O288" i="3"/>
  <c r="P288" i="3"/>
  <c r="Q288" i="3"/>
  <c r="R288" i="3"/>
  <c r="S288" i="3"/>
  <c r="T288" i="3"/>
  <c r="U288" i="3"/>
  <c r="O289" i="3"/>
  <c r="P289" i="3"/>
  <c r="Q289" i="3"/>
  <c r="R289" i="3"/>
  <c r="S289" i="3"/>
  <c r="T289" i="3"/>
  <c r="U289" i="3"/>
  <c r="O290" i="3"/>
  <c r="P290" i="3"/>
  <c r="Q290" i="3"/>
  <c r="R290" i="3"/>
  <c r="S290" i="3"/>
  <c r="T290" i="3"/>
  <c r="U290" i="3"/>
  <c r="O291" i="3"/>
  <c r="P291" i="3"/>
  <c r="Q291" i="3"/>
  <c r="R291" i="3"/>
  <c r="S291" i="3"/>
  <c r="T291" i="3"/>
  <c r="U291" i="3"/>
  <c r="O292" i="3"/>
  <c r="P292" i="3"/>
  <c r="Q292" i="3"/>
  <c r="R292" i="3"/>
  <c r="S292" i="3"/>
  <c r="T292" i="3"/>
  <c r="U292" i="3"/>
  <c r="O293" i="3"/>
  <c r="P293" i="3"/>
  <c r="Q293" i="3"/>
  <c r="R293" i="3"/>
  <c r="S293" i="3"/>
  <c r="T293" i="3"/>
  <c r="U293" i="3"/>
  <c r="O294" i="3"/>
  <c r="P294" i="3"/>
  <c r="Q294" i="3"/>
  <c r="R294" i="3"/>
  <c r="S294" i="3"/>
  <c r="T294" i="3"/>
  <c r="U294" i="3"/>
  <c r="O295" i="3"/>
  <c r="P295" i="3"/>
  <c r="Q295" i="3"/>
  <c r="R295" i="3"/>
  <c r="S295" i="3"/>
  <c r="T295" i="3"/>
  <c r="U295" i="3"/>
  <c r="O296" i="3"/>
  <c r="P296" i="3"/>
  <c r="Q296" i="3"/>
  <c r="R296" i="3"/>
  <c r="S296" i="3"/>
  <c r="T296" i="3"/>
  <c r="U296" i="3"/>
  <c r="O297" i="3"/>
  <c r="P297" i="3"/>
  <c r="Q297" i="3"/>
  <c r="R297" i="3"/>
  <c r="S297" i="3"/>
  <c r="T297" i="3"/>
  <c r="U297" i="3"/>
  <c r="O298" i="3"/>
  <c r="P298" i="3"/>
  <c r="Q298" i="3"/>
  <c r="R298" i="3"/>
  <c r="S298" i="3"/>
  <c r="T298" i="3"/>
  <c r="U298" i="3"/>
  <c r="O299" i="3"/>
  <c r="P299" i="3"/>
  <c r="Q299" i="3"/>
  <c r="R299" i="3"/>
  <c r="S299" i="3"/>
  <c r="T299" i="3"/>
  <c r="U299" i="3"/>
  <c r="O237" i="3"/>
  <c r="O238" i="3"/>
  <c r="O239" i="3"/>
  <c r="O240" i="3"/>
  <c r="O241" i="3"/>
  <c r="O242" i="3"/>
  <c r="O243" i="3"/>
  <c r="O244" i="3"/>
  <c r="O245" i="3"/>
  <c r="O246" i="3"/>
  <c r="O247" i="3"/>
  <c r="O248" i="3"/>
  <c r="O249" i="3"/>
  <c r="O250" i="3"/>
  <c r="O251" i="3"/>
  <c r="O252" i="3"/>
  <c r="O253" i="3"/>
  <c r="O254" i="3"/>
  <c r="O255" i="3"/>
  <c r="O256" i="3"/>
  <c r="O257" i="3"/>
  <c r="O258" i="3"/>
  <c r="O259" i="3"/>
  <c r="O260" i="3"/>
  <c r="O261" i="3"/>
  <c r="O262" i="3"/>
  <c r="O263" i="3"/>
  <c r="O264" i="3"/>
  <c r="O265" i="3"/>
  <c r="B209" i="3"/>
  <c r="C209" i="3"/>
  <c r="D209" i="3"/>
  <c r="E209" i="3"/>
  <c r="F209" i="3"/>
  <c r="G209" i="3"/>
  <c r="H209" i="3"/>
  <c r="I209" i="3"/>
  <c r="J209" i="3"/>
  <c r="K209" i="3"/>
  <c r="L209" i="3"/>
  <c r="M209" i="3"/>
  <c r="N209" i="3"/>
  <c r="O209" i="3"/>
  <c r="P209" i="3"/>
  <c r="Q209" i="3"/>
  <c r="R209" i="3"/>
  <c r="S209" i="3"/>
  <c r="T209" i="3"/>
  <c r="U209" i="3"/>
  <c r="B210" i="3"/>
  <c r="C210" i="3"/>
  <c r="D210" i="3"/>
  <c r="E210" i="3"/>
  <c r="F210" i="3"/>
  <c r="G210" i="3"/>
  <c r="H210" i="3"/>
  <c r="I210" i="3"/>
  <c r="J210" i="3"/>
  <c r="K210" i="3"/>
  <c r="L210" i="3"/>
  <c r="M210" i="3"/>
  <c r="N210" i="3"/>
  <c r="O210" i="3"/>
  <c r="P210" i="3"/>
  <c r="Q210" i="3"/>
  <c r="R210" i="3"/>
  <c r="S210" i="3"/>
  <c r="T210" i="3"/>
  <c r="U210" i="3"/>
  <c r="B211" i="3"/>
  <c r="C211" i="3"/>
  <c r="D211" i="3"/>
  <c r="E211" i="3"/>
  <c r="F211" i="3"/>
  <c r="G211" i="3"/>
  <c r="H211" i="3"/>
  <c r="I211" i="3"/>
  <c r="J211" i="3"/>
  <c r="K211" i="3"/>
  <c r="L211" i="3"/>
  <c r="M211" i="3"/>
  <c r="N211" i="3"/>
  <c r="O211" i="3"/>
  <c r="P211" i="3"/>
  <c r="Q211" i="3"/>
  <c r="R211" i="3"/>
  <c r="S211" i="3"/>
  <c r="T211" i="3"/>
  <c r="U211" i="3"/>
  <c r="B212" i="3"/>
  <c r="C212" i="3"/>
  <c r="D212" i="3"/>
  <c r="E212" i="3"/>
  <c r="F212" i="3"/>
  <c r="G212" i="3"/>
  <c r="H212" i="3"/>
  <c r="I212" i="3"/>
  <c r="J212" i="3"/>
  <c r="K212" i="3"/>
  <c r="L212" i="3"/>
  <c r="M212" i="3"/>
  <c r="N212" i="3"/>
  <c r="O212" i="3"/>
  <c r="P212" i="3"/>
  <c r="Q212" i="3"/>
  <c r="R212" i="3"/>
  <c r="S212" i="3"/>
  <c r="T212" i="3"/>
  <c r="U212" i="3"/>
  <c r="B213" i="3"/>
  <c r="C213" i="3"/>
  <c r="D213" i="3"/>
  <c r="E213" i="3"/>
  <c r="F213" i="3"/>
  <c r="G213" i="3"/>
  <c r="H213" i="3"/>
  <c r="I213" i="3"/>
  <c r="J213" i="3"/>
  <c r="K213" i="3"/>
  <c r="L213" i="3"/>
  <c r="M213" i="3"/>
  <c r="N213" i="3"/>
  <c r="O213" i="3"/>
  <c r="P213" i="3"/>
  <c r="Q213" i="3"/>
  <c r="R213" i="3"/>
  <c r="S213" i="3"/>
  <c r="T213" i="3"/>
  <c r="U213" i="3"/>
  <c r="B214" i="3"/>
  <c r="C214" i="3"/>
  <c r="D214" i="3"/>
  <c r="E214" i="3"/>
  <c r="F214" i="3"/>
  <c r="G214" i="3"/>
  <c r="H214" i="3"/>
  <c r="I214" i="3"/>
  <c r="J214" i="3"/>
  <c r="K214" i="3"/>
  <c r="L214" i="3"/>
  <c r="M214" i="3"/>
  <c r="N214" i="3"/>
  <c r="O214" i="3"/>
  <c r="P214" i="3"/>
  <c r="Q214" i="3"/>
  <c r="R214" i="3"/>
  <c r="S214" i="3"/>
  <c r="T214" i="3"/>
  <c r="U214" i="3"/>
  <c r="B215" i="3"/>
  <c r="C215" i="3"/>
  <c r="D215" i="3"/>
  <c r="E215" i="3"/>
  <c r="F215" i="3"/>
  <c r="G215" i="3"/>
  <c r="H215" i="3"/>
  <c r="I215" i="3"/>
  <c r="J215" i="3"/>
  <c r="K215" i="3"/>
  <c r="L215" i="3"/>
  <c r="M215" i="3"/>
  <c r="N215" i="3"/>
  <c r="O215" i="3"/>
  <c r="P215" i="3"/>
  <c r="Q215" i="3"/>
  <c r="R215" i="3"/>
  <c r="S215" i="3"/>
  <c r="T215" i="3"/>
  <c r="U215" i="3"/>
  <c r="B216" i="3"/>
  <c r="C216" i="3"/>
  <c r="D216" i="3"/>
  <c r="E216" i="3"/>
  <c r="F216" i="3"/>
  <c r="G216" i="3"/>
  <c r="H216" i="3"/>
  <c r="I216" i="3"/>
  <c r="J216" i="3"/>
  <c r="K216" i="3"/>
  <c r="L216" i="3"/>
  <c r="M216" i="3"/>
  <c r="N216" i="3"/>
  <c r="O216" i="3"/>
  <c r="P216" i="3"/>
  <c r="Q216" i="3"/>
  <c r="R216" i="3"/>
  <c r="S216" i="3"/>
  <c r="T216" i="3"/>
  <c r="U216" i="3"/>
  <c r="B217" i="3"/>
  <c r="C217" i="3"/>
  <c r="D217" i="3"/>
  <c r="E217" i="3"/>
  <c r="F217" i="3"/>
  <c r="G217" i="3"/>
  <c r="H217" i="3"/>
  <c r="I217" i="3"/>
  <c r="J217" i="3"/>
  <c r="K217" i="3"/>
  <c r="L217" i="3"/>
  <c r="M217" i="3"/>
  <c r="N217" i="3"/>
  <c r="O217" i="3"/>
  <c r="P217" i="3"/>
  <c r="Q217" i="3"/>
  <c r="R217" i="3"/>
  <c r="S217" i="3"/>
  <c r="T217" i="3"/>
  <c r="U217" i="3"/>
  <c r="B218" i="3"/>
  <c r="C218" i="3"/>
  <c r="D218" i="3"/>
  <c r="E218" i="3"/>
  <c r="F218" i="3"/>
  <c r="G218" i="3"/>
  <c r="H218" i="3"/>
  <c r="I218" i="3"/>
  <c r="J218" i="3"/>
  <c r="K218" i="3"/>
  <c r="L218" i="3"/>
  <c r="M218" i="3"/>
  <c r="N218" i="3"/>
  <c r="O218" i="3"/>
  <c r="P218" i="3"/>
  <c r="Q218" i="3"/>
  <c r="R218" i="3"/>
  <c r="S218" i="3"/>
  <c r="T218" i="3"/>
  <c r="U218" i="3"/>
  <c r="B219" i="3"/>
  <c r="C219" i="3"/>
  <c r="D219" i="3"/>
  <c r="E219" i="3"/>
  <c r="F219" i="3"/>
  <c r="G219" i="3"/>
  <c r="H219" i="3"/>
  <c r="I219" i="3"/>
  <c r="J219" i="3"/>
  <c r="K219" i="3"/>
  <c r="L219" i="3"/>
  <c r="M219" i="3"/>
  <c r="N219" i="3"/>
  <c r="O219" i="3"/>
  <c r="P219" i="3"/>
  <c r="Q219" i="3"/>
  <c r="R219" i="3"/>
  <c r="S219" i="3"/>
  <c r="T219" i="3"/>
  <c r="U219" i="3"/>
  <c r="B220" i="3"/>
  <c r="C220" i="3"/>
  <c r="D220" i="3"/>
  <c r="E220" i="3"/>
  <c r="F220" i="3"/>
  <c r="G220" i="3"/>
  <c r="H220" i="3"/>
  <c r="I220" i="3"/>
  <c r="J220" i="3"/>
  <c r="K220" i="3"/>
  <c r="L220" i="3"/>
  <c r="M220" i="3"/>
  <c r="N220" i="3"/>
  <c r="O220" i="3"/>
  <c r="P220" i="3"/>
  <c r="Q220" i="3"/>
  <c r="R220" i="3"/>
  <c r="S220" i="3"/>
  <c r="T220" i="3"/>
  <c r="U220" i="3"/>
  <c r="B221" i="3"/>
  <c r="C221" i="3"/>
  <c r="D221" i="3"/>
  <c r="E221" i="3"/>
  <c r="F221" i="3"/>
  <c r="G221" i="3"/>
  <c r="H221" i="3"/>
  <c r="I221" i="3"/>
  <c r="J221" i="3"/>
  <c r="K221" i="3"/>
  <c r="L221" i="3"/>
  <c r="M221" i="3"/>
  <c r="N221" i="3"/>
  <c r="O221" i="3"/>
  <c r="P221" i="3"/>
  <c r="Q221" i="3"/>
  <c r="R221" i="3"/>
  <c r="S221" i="3"/>
  <c r="T221" i="3"/>
  <c r="U221" i="3"/>
  <c r="B222" i="3"/>
  <c r="C222" i="3"/>
  <c r="D222" i="3"/>
  <c r="E222" i="3"/>
  <c r="F222" i="3"/>
  <c r="G222" i="3"/>
  <c r="H222" i="3"/>
  <c r="I222" i="3"/>
  <c r="J222" i="3"/>
  <c r="K222" i="3"/>
  <c r="L222" i="3"/>
  <c r="M222" i="3"/>
  <c r="N222" i="3"/>
  <c r="O222" i="3"/>
  <c r="P222" i="3"/>
  <c r="Q222" i="3"/>
  <c r="R222" i="3"/>
  <c r="S222" i="3"/>
  <c r="T222" i="3"/>
  <c r="U222" i="3"/>
  <c r="B223" i="3"/>
  <c r="C223" i="3"/>
  <c r="D223" i="3"/>
  <c r="E223" i="3"/>
  <c r="F223" i="3"/>
  <c r="G223" i="3"/>
  <c r="H223" i="3"/>
  <c r="I223" i="3"/>
  <c r="J223" i="3"/>
  <c r="K223" i="3"/>
  <c r="L223" i="3"/>
  <c r="M223" i="3"/>
  <c r="N223" i="3"/>
  <c r="O223" i="3"/>
  <c r="P223" i="3"/>
  <c r="Q223" i="3"/>
  <c r="R223" i="3"/>
  <c r="S223" i="3"/>
  <c r="T223" i="3"/>
  <c r="U223" i="3"/>
  <c r="B224" i="3"/>
  <c r="C224" i="3"/>
  <c r="D224" i="3"/>
  <c r="E224" i="3"/>
  <c r="F224" i="3"/>
  <c r="G224" i="3"/>
  <c r="H224" i="3"/>
  <c r="I224" i="3"/>
  <c r="J224" i="3"/>
  <c r="K224" i="3"/>
  <c r="L224" i="3"/>
  <c r="M224" i="3"/>
  <c r="N224" i="3"/>
  <c r="O224" i="3"/>
  <c r="P224" i="3"/>
  <c r="Q224" i="3"/>
  <c r="R224" i="3"/>
  <c r="S224" i="3"/>
  <c r="T224" i="3"/>
  <c r="U224" i="3"/>
  <c r="B225" i="3"/>
  <c r="C225" i="3"/>
  <c r="D225" i="3"/>
  <c r="E225" i="3"/>
  <c r="F225" i="3"/>
  <c r="G225" i="3"/>
  <c r="H225" i="3"/>
  <c r="I225" i="3"/>
  <c r="J225" i="3"/>
  <c r="K225" i="3"/>
  <c r="L225" i="3"/>
  <c r="M225" i="3"/>
  <c r="N225" i="3"/>
  <c r="O225" i="3"/>
  <c r="P225" i="3"/>
  <c r="Q225" i="3"/>
  <c r="R225" i="3"/>
  <c r="S225" i="3"/>
  <c r="T225" i="3"/>
  <c r="U225" i="3"/>
  <c r="B226" i="3"/>
  <c r="C226" i="3"/>
  <c r="D226" i="3"/>
  <c r="E226" i="3"/>
  <c r="F226" i="3"/>
  <c r="G226" i="3"/>
  <c r="H226" i="3"/>
  <c r="I226" i="3"/>
  <c r="J226" i="3"/>
  <c r="K226" i="3"/>
  <c r="L226" i="3"/>
  <c r="M226" i="3"/>
  <c r="N226" i="3"/>
  <c r="O226" i="3"/>
  <c r="P226" i="3"/>
  <c r="Q226" i="3"/>
  <c r="R226" i="3"/>
  <c r="S226" i="3"/>
  <c r="T226" i="3"/>
  <c r="U226" i="3"/>
  <c r="B227" i="3"/>
  <c r="C227" i="3"/>
  <c r="D227" i="3"/>
  <c r="E227" i="3"/>
  <c r="F227" i="3"/>
  <c r="G227" i="3"/>
  <c r="H227" i="3"/>
  <c r="I227" i="3"/>
  <c r="J227" i="3"/>
  <c r="K227" i="3"/>
  <c r="L227" i="3"/>
  <c r="M227" i="3"/>
  <c r="N227" i="3"/>
  <c r="O227" i="3"/>
  <c r="P227" i="3"/>
  <c r="Q227" i="3"/>
  <c r="R227" i="3"/>
  <c r="S227" i="3"/>
  <c r="T227" i="3"/>
  <c r="U227" i="3"/>
  <c r="B228" i="3"/>
  <c r="C228" i="3"/>
  <c r="D228" i="3"/>
  <c r="E228" i="3"/>
  <c r="F228" i="3"/>
  <c r="G228" i="3"/>
  <c r="H228" i="3"/>
  <c r="I228" i="3"/>
  <c r="J228" i="3"/>
  <c r="K228" i="3"/>
  <c r="L228" i="3"/>
  <c r="M228" i="3"/>
  <c r="N228" i="3"/>
  <c r="O228" i="3"/>
  <c r="P228" i="3"/>
  <c r="Q228" i="3"/>
  <c r="R228" i="3"/>
  <c r="S228" i="3"/>
  <c r="T228" i="3"/>
  <c r="U228" i="3"/>
  <c r="B229" i="3"/>
  <c r="C229" i="3"/>
  <c r="D229" i="3"/>
  <c r="E229" i="3"/>
  <c r="F229" i="3"/>
  <c r="G229" i="3"/>
  <c r="H229" i="3"/>
  <c r="I229" i="3"/>
  <c r="J229" i="3"/>
  <c r="K229" i="3"/>
  <c r="L229" i="3"/>
  <c r="M229" i="3"/>
  <c r="N229" i="3"/>
  <c r="O229" i="3"/>
  <c r="P229" i="3"/>
  <c r="Q229" i="3"/>
  <c r="R229" i="3"/>
  <c r="S229" i="3"/>
  <c r="T229" i="3"/>
  <c r="U229" i="3"/>
  <c r="B230" i="3"/>
  <c r="C230" i="3"/>
  <c r="D230" i="3"/>
  <c r="E230" i="3"/>
  <c r="F230" i="3"/>
  <c r="G230" i="3"/>
  <c r="H230" i="3"/>
  <c r="I230" i="3"/>
  <c r="J230" i="3"/>
  <c r="K230" i="3"/>
  <c r="L230" i="3"/>
  <c r="M230" i="3"/>
  <c r="N230" i="3"/>
  <c r="O230" i="3"/>
  <c r="P230" i="3"/>
  <c r="Q230" i="3"/>
  <c r="R230" i="3"/>
  <c r="S230" i="3"/>
  <c r="T230" i="3"/>
  <c r="U230" i="3"/>
  <c r="B231" i="3"/>
  <c r="C231" i="3"/>
  <c r="D231" i="3"/>
  <c r="E231" i="3"/>
  <c r="F231" i="3"/>
  <c r="G231" i="3"/>
  <c r="H231" i="3"/>
  <c r="I231" i="3"/>
  <c r="J231" i="3"/>
  <c r="K231" i="3"/>
  <c r="L231" i="3"/>
  <c r="M231" i="3"/>
  <c r="N231" i="3"/>
  <c r="O231" i="3"/>
  <c r="P231" i="3"/>
  <c r="Q231" i="3"/>
  <c r="R231" i="3"/>
  <c r="S231" i="3"/>
  <c r="T231" i="3"/>
  <c r="U231" i="3"/>
  <c r="B232" i="3"/>
  <c r="C232" i="3"/>
  <c r="D232" i="3"/>
  <c r="E232" i="3"/>
  <c r="F232" i="3"/>
  <c r="G232" i="3"/>
  <c r="H232" i="3"/>
  <c r="I232" i="3"/>
  <c r="J232" i="3"/>
  <c r="K232" i="3"/>
  <c r="L232" i="3"/>
  <c r="M232" i="3"/>
  <c r="N232" i="3"/>
  <c r="O232" i="3"/>
  <c r="P232" i="3"/>
  <c r="Q232" i="3"/>
  <c r="R232" i="3"/>
  <c r="S232" i="3"/>
  <c r="T232" i="3"/>
  <c r="U232" i="3"/>
  <c r="B233" i="3"/>
  <c r="C233" i="3"/>
  <c r="D233" i="3"/>
  <c r="E233" i="3"/>
  <c r="F233" i="3"/>
  <c r="G233" i="3"/>
  <c r="H233" i="3"/>
  <c r="I233" i="3"/>
  <c r="J233" i="3"/>
  <c r="K233" i="3"/>
  <c r="L233" i="3"/>
  <c r="M233" i="3"/>
  <c r="N233" i="3"/>
  <c r="O233" i="3"/>
  <c r="P233" i="3"/>
  <c r="Q233" i="3"/>
  <c r="R233" i="3"/>
  <c r="S233" i="3"/>
  <c r="T233" i="3"/>
  <c r="U233" i="3"/>
  <c r="B205" i="3"/>
  <c r="C205" i="3"/>
  <c r="D205" i="3"/>
  <c r="E205" i="3"/>
  <c r="F205" i="3"/>
  <c r="G205" i="3"/>
  <c r="H205" i="3"/>
  <c r="I205" i="3"/>
  <c r="J205" i="3"/>
  <c r="K205" i="3"/>
  <c r="L205" i="3"/>
  <c r="M205" i="3"/>
  <c r="N205" i="3"/>
  <c r="O205" i="3"/>
  <c r="P205" i="3"/>
  <c r="Q205" i="3"/>
  <c r="R205" i="3"/>
  <c r="S205" i="3"/>
  <c r="T205" i="3"/>
  <c r="U205" i="3"/>
  <c r="B206" i="3"/>
  <c r="C206" i="3"/>
  <c r="D206" i="3"/>
  <c r="E206" i="3"/>
  <c r="F206" i="3"/>
  <c r="G206" i="3"/>
  <c r="H206" i="3"/>
  <c r="I206" i="3"/>
  <c r="J206" i="3"/>
  <c r="K206" i="3"/>
  <c r="L206" i="3"/>
  <c r="M206" i="3"/>
  <c r="N206" i="3"/>
  <c r="O206" i="3"/>
  <c r="P206" i="3"/>
  <c r="Q206" i="3"/>
  <c r="R206" i="3"/>
  <c r="S206" i="3"/>
  <c r="T206" i="3"/>
  <c r="U206" i="3"/>
  <c r="B207" i="3"/>
  <c r="C207" i="3"/>
  <c r="D207" i="3"/>
  <c r="E207" i="3"/>
  <c r="F207" i="3"/>
  <c r="G207" i="3"/>
  <c r="H207" i="3"/>
  <c r="I207" i="3"/>
  <c r="J207" i="3"/>
  <c r="K207" i="3"/>
  <c r="L207" i="3"/>
  <c r="M207" i="3"/>
  <c r="N207" i="3"/>
  <c r="O207" i="3"/>
  <c r="P207" i="3"/>
  <c r="Q207" i="3"/>
  <c r="R207" i="3"/>
  <c r="S207" i="3"/>
  <c r="T207" i="3"/>
  <c r="U207" i="3"/>
  <c r="B208" i="3"/>
  <c r="C208" i="3"/>
  <c r="D208" i="3"/>
  <c r="E208" i="3"/>
  <c r="F208" i="3"/>
  <c r="G208" i="3"/>
  <c r="H208" i="3"/>
  <c r="I208" i="3"/>
  <c r="J208" i="3"/>
  <c r="K208" i="3"/>
  <c r="L208" i="3"/>
  <c r="M208" i="3"/>
  <c r="N208" i="3"/>
  <c r="O208" i="3"/>
  <c r="P208" i="3"/>
  <c r="Q208" i="3"/>
  <c r="R208" i="3"/>
  <c r="S208" i="3"/>
  <c r="T208" i="3"/>
  <c r="U208" i="3"/>
  <c r="C204" i="3"/>
  <c r="D204" i="3"/>
  <c r="E204" i="3"/>
  <c r="F204" i="3"/>
  <c r="G204" i="3"/>
  <c r="H204" i="3"/>
  <c r="I204" i="3"/>
  <c r="J204" i="3"/>
  <c r="K204" i="3"/>
  <c r="L204" i="3"/>
  <c r="M204" i="3"/>
  <c r="N204" i="3"/>
  <c r="O204" i="3"/>
  <c r="P204" i="3"/>
  <c r="Q204" i="3"/>
  <c r="R204" i="3"/>
  <c r="S204" i="3"/>
  <c r="T204" i="3"/>
  <c r="U204" i="3"/>
  <c r="B204" i="3"/>
  <c r="N237" i="3"/>
  <c r="O171" i="3"/>
  <c r="O172" i="3"/>
  <c r="O173" i="3"/>
  <c r="O174" i="3"/>
  <c r="O175" i="3"/>
  <c r="O176" i="3"/>
  <c r="O177" i="3"/>
  <c r="O178" i="3"/>
  <c r="O179" i="3"/>
  <c r="O180" i="3"/>
  <c r="O181" i="3"/>
  <c r="O182" i="3"/>
  <c r="O183" i="3"/>
  <c r="O184" i="3"/>
  <c r="O185" i="3"/>
  <c r="O186" i="3"/>
  <c r="O187" i="3"/>
  <c r="O188" i="3"/>
  <c r="O189" i="3"/>
  <c r="O190" i="3"/>
  <c r="O191" i="3"/>
  <c r="O192" i="3"/>
  <c r="O193" i="3"/>
  <c r="O194" i="3"/>
  <c r="O195" i="3"/>
  <c r="O196" i="3"/>
  <c r="O197" i="3"/>
  <c r="O198" i="3"/>
  <c r="O199" i="3"/>
  <c r="O200" i="3"/>
  <c r="N171" i="3"/>
  <c r="O138" i="3"/>
  <c r="O139" i="3"/>
  <c r="O140" i="3"/>
  <c r="O141" i="3"/>
  <c r="O142" i="3"/>
  <c r="O143" i="3"/>
  <c r="O144" i="3"/>
  <c r="O145" i="3"/>
  <c r="O146" i="3"/>
  <c r="O147" i="3"/>
  <c r="O148" i="3"/>
  <c r="O149" i="3"/>
  <c r="O150" i="3"/>
  <c r="O151" i="3"/>
  <c r="O152" i="3"/>
  <c r="O153" i="3"/>
  <c r="O154" i="3"/>
  <c r="O155" i="3"/>
  <c r="O156" i="3"/>
  <c r="O157" i="3"/>
  <c r="O158" i="3"/>
  <c r="O159" i="3"/>
  <c r="O160" i="3"/>
  <c r="O161" i="3"/>
  <c r="O162" i="3"/>
  <c r="O163" i="3"/>
  <c r="O164" i="3"/>
  <c r="O165" i="3"/>
  <c r="O166" i="3"/>
  <c r="O167" i="3"/>
  <c r="O105" i="3"/>
  <c r="O106" i="3"/>
  <c r="O107" i="3"/>
  <c r="O108" i="3"/>
  <c r="O109" i="3"/>
  <c r="O110" i="3"/>
  <c r="O111" i="3"/>
  <c r="O112" i="3"/>
  <c r="O113" i="3"/>
  <c r="O114" i="3"/>
  <c r="O115" i="3"/>
  <c r="O116" i="3"/>
  <c r="O117" i="3"/>
  <c r="O118" i="3"/>
  <c r="O119" i="3"/>
  <c r="O120" i="3"/>
  <c r="O121" i="3"/>
  <c r="O122" i="3"/>
  <c r="O123" i="3"/>
  <c r="O124" i="3"/>
  <c r="O125" i="3"/>
  <c r="O126" i="3"/>
  <c r="O127" i="3"/>
  <c r="O128" i="3"/>
  <c r="O129" i="3"/>
  <c r="O130" i="3"/>
  <c r="O131" i="3"/>
  <c r="O132" i="3"/>
  <c r="O133" i="3"/>
  <c r="O134" i="3"/>
  <c r="O72" i="3"/>
  <c r="O73" i="3"/>
  <c r="O74" i="3"/>
  <c r="O75" i="3"/>
  <c r="O76" i="3"/>
  <c r="O77" i="3"/>
  <c r="O78" i="3"/>
  <c r="O79" i="3"/>
  <c r="O80" i="3"/>
  <c r="O81" i="3"/>
  <c r="O82" i="3"/>
  <c r="O83" i="3"/>
  <c r="O84" i="3"/>
  <c r="O85" i="3"/>
  <c r="O86" i="3"/>
  <c r="O87" i="3"/>
  <c r="O88" i="3"/>
  <c r="O89" i="3"/>
  <c r="O90" i="3"/>
  <c r="O91" i="3"/>
  <c r="O92" i="3"/>
  <c r="O93" i="3"/>
  <c r="O94" i="3"/>
  <c r="O95" i="3"/>
  <c r="O96" i="3"/>
  <c r="O97" i="3"/>
  <c r="O98" i="3"/>
  <c r="O99" i="3"/>
  <c r="O100" i="3"/>
  <c r="O101" i="3"/>
  <c r="O44" i="3"/>
  <c r="O45" i="3"/>
  <c r="O46" i="3"/>
  <c r="O47" i="3"/>
  <c r="O48" i="3"/>
  <c r="O49" i="3"/>
  <c r="O50" i="3"/>
  <c r="O51" i="3"/>
  <c r="O52" i="3"/>
  <c r="O53" i="3"/>
  <c r="O54" i="3"/>
  <c r="O55" i="3"/>
  <c r="O56" i="3"/>
  <c r="O57" i="3"/>
  <c r="O58" i="3"/>
  <c r="O59" i="3"/>
  <c r="O60" i="3"/>
  <c r="O61" i="3"/>
  <c r="O62" i="3"/>
  <c r="O63" i="3"/>
  <c r="O64" i="3"/>
  <c r="O65" i="3"/>
  <c r="O66" i="3"/>
  <c r="O67" i="3"/>
  <c r="O68" i="3"/>
  <c r="O39" i="3"/>
  <c r="O40" i="3"/>
  <c r="O41" i="3"/>
  <c r="O42" i="3"/>
  <c r="O43" i="3"/>
  <c r="N40" i="3"/>
  <c r="N41" i="3"/>
  <c r="N42" i="3"/>
  <c r="N43" i="3"/>
  <c r="T303" i="3"/>
  <c r="T304" i="3"/>
  <c r="T305" i="3"/>
  <c r="T306" i="3"/>
  <c r="T307" i="3"/>
  <c r="T308" i="3"/>
  <c r="T309" i="3"/>
  <c r="T310" i="3"/>
  <c r="T311" i="3"/>
  <c r="T312" i="3"/>
  <c r="T313" i="3"/>
  <c r="T314" i="3"/>
  <c r="T315" i="3"/>
  <c r="T316" i="3"/>
  <c r="T317" i="3"/>
  <c r="T318" i="3"/>
  <c r="T319" i="3"/>
  <c r="T320" i="3"/>
  <c r="T321" i="3"/>
  <c r="T322" i="3"/>
  <c r="T323" i="3"/>
  <c r="T324" i="3"/>
  <c r="T325" i="3"/>
  <c r="T326" i="3"/>
  <c r="T327" i="3"/>
  <c r="T328" i="3"/>
  <c r="T329" i="3"/>
  <c r="T330" i="3"/>
  <c r="T331" i="3"/>
  <c r="T332" i="3"/>
  <c r="T237" i="3"/>
  <c r="T238" i="3"/>
  <c r="T239" i="3"/>
  <c r="T240" i="3"/>
  <c r="T241" i="3"/>
  <c r="T242" i="3"/>
  <c r="T243" i="3"/>
  <c r="T244" i="3"/>
  <c r="T245" i="3"/>
  <c r="T246" i="3"/>
  <c r="T247" i="3"/>
  <c r="T248" i="3"/>
  <c r="T249" i="3"/>
  <c r="T250" i="3"/>
  <c r="T251" i="3"/>
  <c r="T252" i="3"/>
  <c r="T253" i="3"/>
  <c r="T254" i="3"/>
  <c r="T255" i="3"/>
  <c r="T256" i="3"/>
  <c r="T257" i="3"/>
  <c r="T258" i="3"/>
  <c r="T259" i="3"/>
  <c r="T260" i="3"/>
  <c r="T261" i="3"/>
  <c r="T262" i="3"/>
  <c r="T263" i="3"/>
  <c r="T264" i="3"/>
  <c r="T265" i="3"/>
  <c r="T105" i="3"/>
  <c r="T106" i="3"/>
  <c r="T107" i="3"/>
  <c r="T108" i="3"/>
  <c r="T109" i="3"/>
  <c r="T110" i="3"/>
  <c r="T111" i="3"/>
  <c r="T112" i="3"/>
  <c r="T113" i="3"/>
  <c r="T114" i="3"/>
  <c r="T115" i="3"/>
  <c r="T116" i="3"/>
  <c r="T117" i="3"/>
  <c r="T118" i="3"/>
  <c r="T119" i="3"/>
  <c r="T120" i="3"/>
  <c r="T121" i="3"/>
  <c r="T122" i="3"/>
  <c r="T123" i="3"/>
  <c r="T124" i="3"/>
  <c r="T125" i="3"/>
  <c r="T126" i="3"/>
  <c r="T127" i="3"/>
  <c r="T128" i="3"/>
  <c r="T129" i="3"/>
  <c r="T130" i="3"/>
  <c r="T131" i="3"/>
  <c r="T132" i="3"/>
  <c r="T133" i="3"/>
  <c r="T134" i="3"/>
  <c r="T137" i="3"/>
  <c r="T138" i="3"/>
  <c r="T139" i="3"/>
  <c r="T140" i="3"/>
  <c r="T141" i="3"/>
  <c r="T142" i="3"/>
  <c r="T143" i="3"/>
  <c r="T144" i="3"/>
  <c r="T145" i="3"/>
  <c r="T146" i="3"/>
  <c r="T147" i="3"/>
  <c r="T148" i="3"/>
  <c r="T149" i="3"/>
  <c r="T150" i="3"/>
  <c r="T151" i="3"/>
  <c r="T152" i="3"/>
  <c r="T153" i="3"/>
  <c r="T154" i="3"/>
  <c r="T155" i="3"/>
  <c r="T156" i="3"/>
  <c r="T157" i="3"/>
  <c r="T158" i="3"/>
  <c r="T159" i="3"/>
  <c r="T160" i="3"/>
  <c r="T161" i="3"/>
  <c r="T162" i="3"/>
  <c r="T163" i="3"/>
  <c r="T164" i="3"/>
  <c r="T165" i="3"/>
  <c r="T166" i="3"/>
  <c r="T167" i="3"/>
  <c r="T72" i="3"/>
  <c r="T73" i="3"/>
  <c r="T74" i="3"/>
  <c r="T75" i="3"/>
  <c r="T76" i="3"/>
  <c r="T77" i="3"/>
  <c r="T78" i="3"/>
  <c r="T79" i="3"/>
  <c r="T80" i="3"/>
  <c r="T81" i="3"/>
  <c r="T82" i="3"/>
  <c r="T83" i="3"/>
  <c r="T84" i="3"/>
  <c r="T85" i="3"/>
  <c r="T86" i="3"/>
  <c r="T87" i="3"/>
  <c r="T88" i="3"/>
  <c r="T89" i="3"/>
  <c r="T90" i="3"/>
  <c r="T91" i="3"/>
  <c r="T92" i="3"/>
  <c r="T93" i="3"/>
  <c r="T94" i="3"/>
  <c r="T95" i="3"/>
  <c r="T96" i="3"/>
  <c r="T97" i="3"/>
  <c r="T98" i="3"/>
  <c r="T99" i="3"/>
  <c r="T100" i="3"/>
  <c r="T101" i="3"/>
  <c r="T39" i="3"/>
  <c r="T40" i="3"/>
  <c r="T41" i="3"/>
  <c r="T42" i="3"/>
  <c r="T43" i="3"/>
  <c r="T44" i="3"/>
  <c r="T45" i="3"/>
  <c r="T46" i="3"/>
  <c r="T47" i="3"/>
  <c r="T48" i="3"/>
  <c r="T49" i="3"/>
  <c r="T50" i="3"/>
  <c r="T51" i="3"/>
  <c r="T52" i="3"/>
  <c r="T53" i="3"/>
  <c r="T54" i="3"/>
  <c r="T55" i="3"/>
  <c r="T56" i="3"/>
  <c r="T57" i="3"/>
  <c r="T58" i="3"/>
  <c r="T59" i="3"/>
  <c r="T60" i="3"/>
  <c r="T61" i="3"/>
  <c r="T62" i="3"/>
  <c r="T63" i="3"/>
  <c r="T64" i="3"/>
  <c r="T65" i="3"/>
  <c r="T66" i="3"/>
  <c r="T67" i="3"/>
  <c r="T68" i="3"/>
  <c r="S176" i="3"/>
  <c r="T176" i="3"/>
  <c r="S177" i="3"/>
  <c r="T177" i="3"/>
  <c r="S178" i="3"/>
  <c r="T178" i="3"/>
  <c r="S179" i="3"/>
  <c r="T179" i="3"/>
  <c r="S180" i="3"/>
  <c r="T180" i="3"/>
  <c r="S181" i="3"/>
  <c r="T181" i="3"/>
  <c r="S182" i="3"/>
  <c r="T182" i="3"/>
  <c r="S183" i="3"/>
  <c r="T183" i="3"/>
  <c r="S184" i="3"/>
  <c r="T184" i="3"/>
  <c r="S185" i="3"/>
  <c r="T185" i="3"/>
  <c r="S186" i="3"/>
  <c r="T186" i="3"/>
  <c r="S187" i="3"/>
  <c r="T187" i="3"/>
  <c r="S188" i="3"/>
  <c r="T188" i="3"/>
  <c r="S189" i="3"/>
  <c r="T189" i="3"/>
  <c r="S190" i="3"/>
  <c r="T190" i="3"/>
  <c r="S191" i="3"/>
  <c r="T191" i="3"/>
  <c r="S192" i="3"/>
  <c r="T192" i="3"/>
  <c r="S193" i="3"/>
  <c r="T193" i="3"/>
  <c r="S194" i="3"/>
  <c r="T194" i="3"/>
  <c r="S195" i="3"/>
  <c r="T195" i="3"/>
  <c r="S196" i="3"/>
  <c r="T196" i="3"/>
  <c r="S197" i="3"/>
  <c r="T197" i="3"/>
  <c r="S198" i="3"/>
  <c r="T198" i="3"/>
  <c r="S199" i="3"/>
  <c r="T199" i="3"/>
  <c r="S200" i="3"/>
  <c r="T200" i="3"/>
  <c r="S172" i="3"/>
  <c r="T172" i="3"/>
  <c r="S173" i="3"/>
  <c r="T173" i="3"/>
  <c r="S174" i="3"/>
  <c r="T174" i="3"/>
  <c r="S175" i="3"/>
  <c r="T175" i="3"/>
  <c r="T171" i="3"/>
  <c r="C39" i="3"/>
  <c r="D39" i="3"/>
  <c r="E39" i="3"/>
  <c r="F39" i="3"/>
  <c r="G39" i="3"/>
  <c r="H39" i="3"/>
  <c r="I39" i="3"/>
  <c r="J39" i="3"/>
  <c r="K39" i="3"/>
  <c r="L39" i="3"/>
  <c r="M39" i="3"/>
  <c r="N39" i="3"/>
  <c r="P39" i="3"/>
  <c r="Q39" i="3"/>
  <c r="R39" i="3"/>
  <c r="S39" i="3"/>
  <c r="U39" i="3"/>
  <c r="C40" i="3"/>
  <c r="D40" i="3"/>
  <c r="E40" i="3"/>
  <c r="F40" i="3"/>
  <c r="G40" i="3"/>
  <c r="H40" i="3"/>
  <c r="I40" i="3"/>
  <c r="J40" i="3"/>
  <c r="K40" i="3"/>
  <c r="L40" i="3"/>
  <c r="M40" i="3"/>
  <c r="P40" i="3"/>
  <c r="Q40" i="3"/>
  <c r="R40" i="3"/>
  <c r="S40" i="3"/>
  <c r="U40" i="3"/>
  <c r="C41" i="3"/>
  <c r="D41" i="3"/>
  <c r="E41" i="3"/>
  <c r="F41" i="3"/>
  <c r="G41" i="3"/>
  <c r="H41" i="3"/>
  <c r="I41" i="3"/>
  <c r="J41" i="3"/>
  <c r="K41" i="3"/>
  <c r="L41" i="3"/>
  <c r="M41" i="3"/>
  <c r="P41" i="3"/>
  <c r="Q41" i="3"/>
  <c r="R41" i="3"/>
  <c r="S41" i="3"/>
  <c r="U41" i="3"/>
  <c r="C42" i="3"/>
  <c r="D42" i="3"/>
  <c r="E42" i="3"/>
  <c r="F42" i="3"/>
  <c r="G42" i="3"/>
  <c r="H42" i="3"/>
  <c r="I42" i="3"/>
  <c r="J42" i="3"/>
  <c r="K42" i="3"/>
  <c r="L42" i="3"/>
  <c r="M42" i="3"/>
  <c r="P42" i="3"/>
  <c r="Q42" i="3"/>
  <c r="R42" i="3"/>
  <c r="S42" i="3"/>
  <c r="U42" i="3"/>
  <c r="C43" i="3"/>
  <c r="D43" i="3"/>
  <c r="E43" i="3"/>
  <c r="F43" i="3"/>
  <c r="G43" i="3"/>
  <c r="H43" i="3"/>
  <c r="I43" i="3"/>
  <c r="J43" i="3"/>
  <c r="K43" i="3"/>
  <c r="L43" i="3"/>
  <c r="M43" i="3"/>
  <c r="P43" i="3"/>
  <c r="Q43" i="3"/>
  <c r="R43" i="3"/>
  <c r="S43" i="3"/>
  <c r="U43" i="3"/>
  <c r="C44" i="3"/>
  <c r="D44" i="3"/>
  <c r="E44" i="3"/>
  <c r="F44" i="3"/>
  <c r="G44" i="3"/>
  <c r="H44" i="3"/>
  <c r="I44" i="3"/>
  <c r="J44" i="3"/>
  <c r="K44" i="3"/>
  <c r="L44" i="3"/>
  <c r="M44" i="3"/>
  <c r="N44" i="3"/>
  <c r="P44" i="3"/>
  <c r="Q44" i="3"/>
  <c r="R44" i="3"/>
  <c r="S44" i="3"/>
  <c r="U44" i="3"/>
  <c r="C45" i="3"/>
  <c r="D45" i="3"/>
  <c r="E45" i="3"/>
  <c r="F45" i="3"/>
  <c r="G45" i="3"/>
  <c r="H45" i="3"/>
  <c r="I45" i="3"/>
  <c r="J45" i="3"/>
  <c r="K45" i="3"/>
  <c r="L45" i="3"/>
  <c r="M45" i="3"/>
  <c r="N45" i="3"/>
  <c r="P45" i="3"/>
  <c r="Q45" i="3"/>
  <c r="R45" i="3"/>
  <c r="S45" i="3"/>
  <c r="U45" i="3"/>
  <c r="C46" i="3"/>
  <c r="D46" i="3"/>
  <c r="E46" i="3"/>
  <c r="F46" i="3"/>
  <c r="G46" i="3"/>
  <c r="H46" i="3"/>
  <c r="I46" i="3"/>
  <c r="J46" i="3"/>
  <c r="K46" i="3"/>
  <c r="L46" i="3"/>
  <c r="M46" i="3"/>
  <c r="N46" i="3"/>
  <c r="P46" i="3"/>
  <c r="Q46" i="3"/>
  <c r="R46" i="3"/>
  <c r="S46" i="3"/>
  <c r="U46" i="3"/>
  <c r="C47" i="3"/>
  <c r="D47" i="3"/>
  <c r="E47" i="3"/>
  <c r="F47" i="3"/>
  <c r="G47" i="3"/>
  <c r="H47" i="3"/>
  <c r="I47" i="3"/>
  <c r="J47" i="3"/>
  <c r="K47" i="3"/>
  <c r="L47" i="3"/>
  <c r="M47" i="3"/>
  <c r="N47" i="3"/>
  <c r="P47" i="3"/>
  <c r="Q47" i="3"/>
  <c r="R47" i="3"/>
  <c r="S47" i="3"/>
  <c r="U47" i="3"/>
  <c r="C48" i="3"/>
  <c r="D48" i="3"/>
  <c r="E48" i="3"/>
  <c r="F48" i="3"/>
  <c r="G48" i="3"/>
  <c r="H48" i="3"/>
  <c r="I48" i="3"/>
  <c r="J48" i="3"/>
  <c r="K48" i="3"/>
  <c r="L48" i="3"/>
  <c r="M48" i="3"/>
  <c r="N48" i="3"/>
  <c r="P48" i="3"/>
  <c r="Q48" i="3"/>
  <c r="R48" i="3"/>
  <c r="S48" i="3"/>
  <c r="U48" i="3"/>
  <c r="C49" i="3"/>
  <c r="D49" i="3"/>
  <c r="E49" i="3"/>
  <c r="F49" i="3"/>
  <c r="G49" i="3"/>
  <c r="H49" i="3"/>
  <c r="I49" i="3"/>
  <c r="J49" i="3"/>
  <c r="K49" i="3"/>
  <c r="L49" i="3"/>
  <c r="M49" i="3"/>
  <c r="N49" i="3"/>
  <c r="P49" i="3"/>
  <c r="Q49" i="3"/>
  <c r="R49" i="3"/>
  <c r="S49" i="3"/>
  <c r="U49" i="3"/>
  <c r="C50" i="3"/>
  <c r="D50" i="3"/>
  <c r="E50" i="3"/>
  <c r="F50" i="3"/>
  <c r="G50" i="3"/>
  <c r="H50" i="3"/>
  <c r="I50" i="3"/>
  <c r="J50" i="3"/>
  <c r="K50" i="3"/>
  <c r="L50" i="3"/>
  <c r="M50" i="3"/>
  <c r="N50" i="3"/>
  <c r="P50" i="3"/>
  <c r="Q50" i="3"/>
  <c r="R50" i="3"/>
  <c r="S50" i="3"/>
  <c r="U50" i="3"/>
  <c r="C51" i="3"/>
  <c r="D51" i="3"/>
  <c r="E51" i="3"/>
  <c r="F51" i="3"/>
  <c r="G51" i="3"/>
  <c r="H51" i="3"/>
  <c r="I51" i="3"/>
  <c r="J51" i="3"/>
  <c r="K51" i="3"/>
  <c r="L51" i="3"/>
  <c r="M51" i="3"/>
  <c r="N51" i="3"/>
  <c r="P51" i="3"/>
  <c r="Q51" i="3"/>
  <c r="R51" i="3"/>
  <c r="S51" i="3"/>
  <c r="U51" i="3"/>
  <c r="C52" i="3"/>
  <c r="D52" i="3"/>
  <c r="E52" i="3"/>
  <c r="F52" i="3"/>
  <c r="G52" i="3"/>
  <c r="H52" i="3"/>
  <c r="I52" i="3"/>
  <c r="J52" i="3"/>
  <c r="K52" i="3"/>
  <c r="L52" i="3"/>
  <c r="M52" i="3"/>
  <c r="N52" i="3"/>
  <c r="P52" i="3"/>
  <c r="Q52" i="3"/>
  <c r="R52" i="3"/>
  <c r="S52" i="3"/>
  <c r="U52" i="3"/>
  <c r="C53" i="3"/>
  <c r="D53" i="3"/>
  <c r="E53" i="3"/>
  <c r="F53" i="3"/>
  <c r="G53" i="3"/>
  <c r="H53" i="3"/>
  <c r="I53" i="3"/>
  <c r="J53" i="3"/>
  <c r="K53" i="3"/>
  <c r="L53" i="3"/>
  <c r="M53" i="3"/>
  <c r="N53" i="3"/>
  <c r="P53" i="3"/>
  <c r="Q53" i="3"/>
  <c r="R53" i="3"/>
  <c r="S53" i="3"/>
  <c r="U53" i="3"/>
  <c r="C54" i="3"/>
  <c r="D54" i="3"/>
  <c r="E54" i="3"/>
  <c r="F54" i="3"/>
  <c r="G54" i="3"/>
  <c r="H54" i="3"/>
  <c r="I54" i="3"/>
  <c r="J54" i="3"/>
  <c r="K54" i="3"/>
  <c r="L54" i="3"/>
  <c r="M54" i="3"/>
  <c r="N54" i="3"/>
  <c r="P54" i="3"/>
  <c r="Q54" i="3"/>
  <c r="R54" i="3"/>
  <c r="S54" i="3"/>
  <c r="U54" i="3"/>
  <c r="C55" i="3"/>
  <c r="D55" i="3"/>
  <c r="E55" i="3"/>
  <c r="F55" i="3"/>
  <c r="G55" i="3"/>
  <c r="H55" i="3"/>
  <c r="I55" i="3"/>
  <c r="J55" i="3"/>
  <c r="K55" i="3"/>
  <c r="L55" i="3"/>
  <c r="M55" i="3"/>
  <c r="N55" i="3"/>
  <c r="P55" i="3"/>
  <c r="Q55" i="3"/>
  <c r="R55" i="3"/>
  <c r="S55" i="3"/>
  <c r="U55" i="3"/>
  <c r="C56" i="3"/>
  <c r="D56" i="3"/>
  <c r="E56" i="3"/>
  <c r="F56" i="3"/>
  <c r="G56" i="3"/>
  <c r="H56" i="3"/>
  <c r="I56" i="3"/>
  <c r="J56" i="3"/>
  <c r="K56" i="3"/>
  <c r="L56" i="3"/>
  <c r="M56" i="3"/>
  <c r="N56" i="3"/>
  <c r="P56" i="3"/>
  <c r="Q56" i="3"/>
  <c r="R56" i="3"/>
  <c r="S56" i="3"/>
  <c r="U56" i="3"/>
  <c r="C57" i="3"/>
  <c r="D57" i="3"/>
  <c r="E57" i="3"/>
  <c r="F57" i="3"/>
  <c r="G57" i="3"/>
  <c r="H57" i="3"/>
  <c r="I57" i="3"/>
  <c r="J57" i="3"/>
  <c r="K57" i="3"/>
  <c r="L57" i="3"/>
  <c r="M57" i="3"/>
  <c r="N57" i="3"/>
  <c r="P57" i="3"/>
  <c r="Q57" i="3"/>
  <c r="R57" i="3"/>
  <c r="S57" i="3"/>
  <c r="U57" i="3"/>
  <c r="C58" i="3"/>
  <c r="D58" i="3"/>
  <c r="E58" i="3"/>
  <c r="F58" i="3"/>
  <c r="G58" i="3"/>
  <c r="H58" i="3"/>
  <c r="I58" i="3"/>
  <c r="J58" i="3"/>
  <c r="K58" i="3"/>
  <c r="L58" i="3"/>
  <c r="M58" i="3"/>
  <c r="N58" i="3"/>
  <c r="P58" i="3"/>
  <c r="Q58" i="3"/>
  <c r="R58" i="3"/>
  <c r="S58" i="3"/>
  <c r="U58" i="3"/>
  <c r="C59" i="3"/>
  <c r="D59" i="3"/>
  <c r="E59" i="3"/>
  <c r="F59" i="3"/>
  <c r="G59" i="3"/>
  <c r="H59" i="3"/>
  <c r="I59" i="3"/>
  <c r="J59" i="3"/>
  <c r="K59" i="3"/>
  <c r="L59" i="3"/>
  <c r="M59" i="3"/>
  <c r="N59" i="3"/>
  <c r="P59" i="3"/>
  <c r="Q59" i="3"/>
  <c r="R59" i="3"/>
  <c r="S59" i="3"/>
  <c r="U59" i="3"/>
  <c r="C60" i="3"/>
  <c r="D60" i="3"/>
  <c r="E60" i="3"/>
  <c r="F60" i="3"/>
  <c r="G60" i="3"/>
  <c r="H60" i="3"/>
  <c r="I60" i="3"/>
  <c r="J60" i="3"/>
  <c r="K60" i="3"/>
  <c r="L60" i="3"/>
  <c r="M60" i="3"/>
  <c r="N60" i="3"/>
  <c r="P60" i="3"/>
  <c r="Q60" i="3"/>
  <c r="R60" i="3"/>
  <c r="S60" i="3"/>
  <c r="U60" i="3"/>
  <c r="C61" i="3"/>
  <c r="D61" i="3"/>
  <c r="E61" i="3"/>
  <c r="F61" i="3"/>
  <c r="G61" i="3"/>
  <c r="H61" i="3"/>
  <c r="I61" i="3"/>
  <c r="J61" i="3"/>
  <c r="K61" i="3"/>
  <c r="L61" i="3"/>
  <c r="M61" i="3"/>
  <c r="N61" i="3"/>
  <c r="P61" i="3"/>
  <c r="Q61" i="3"/>
  <c r="R61" i="3"/>
  <c r="S61" i="3"/>
  <c r="U61" i="3"/>
  <c r="C62" i="3"/>
  <c r="D62" i="3"/>
  <c r="E62" i="3"/>
  <c r="F62" i="3"/>
  <c r="G62" i="3"/>
  <c r="H62" i="3"/>
  <c r="I62" i="3"/>
  <c r="J62" i="3"/>
  <c r="K62" i="3"/>
  <c r="L62" i="3"/>
  <c r="M62" i="3"/>
  <c r="N62" i="3"/>
  <c r="P62" i="3"/>
  <c r="Q62" i="3"/>
  <c r="R62" i="3"/>
  <c r="S62" i="3"/>
  <c r="U62" i="3"/>
  <c r="C63" i="3"/>
  <c r="D63" i="3"/>
  <c r="E63" i="3"/>
  <c r="F63" i="3"/>
  <c r="G63" i="3"/>
  <c r="H63" i="3"/>
  <c r="I63" i="3"/>
  <c r="J63" i="3"/>
  <c r="K63" i="3"/>
  <c r="L63" i="3"/>
  <c r="M63" i="3"/>
  <c r="N63" i="3"/>
  <c r="P63" i="3"/>
  <c r="Q63" i="3"/>
  <c r="R63" i="3"/>
  <c r="S63" i="3"/>
  <c r="U63" i="3"/>
  <c r="C64" i="3"/>
  <c r="D64" i="3"/>
  <c r="E64" i="3"/>
  <c r="F64" i="3"/>
  <c r="G64" i="3"/>
  <c r="H64" i="3"/>
  <c r="I64" i="3"/>
  <c r="J64" i="3"/>
  <c r="K64" i="3"/>
  <c r="L64" i="3"/>
  <c r="M64" i="3"/>
  <c r="N64" i="3"/>
  <c r="P64" i="3"/>
  <c r="Q64" i="3"/>
  <c r="R64" i="3"/>
  <c r="S64" i="3"/>
  <c r="U64" i="3"/>
  <c r="C65" i="3"/>
  <c r="D65" i="3"/>
  <c r="E65" i="3"/>
  <c r="F65" i="3"/>
  <c r="G65" i="3"/>
  <c r="H65" i="3"/>
  <c r="I65" i="3"/>
  <c r="J65" i="3"/>
  <c r="K65" i="3"/>
  <c r="L65" i="3"/>
  <c r="M65" i="3"/>
  <c r="N65" i="3"/>
  <c r="P65" i="3"/>
  <c r="Q65" i="3"/>
  <c r="R65" i="3"/>
  <c r="S65" i="3"/>
  <c r="U65" i="3"/>
  <c r="C66" i="3"/>
  <c r="D66" i="3"/>
  <c r="E66" i="3"/>
  <c r="F66" i="3"/>
  <c r="G66" i="3"/>
  <c r="H66" i="3"/>
  <c r="I66" i="3"/>
  <c r="J66" i="3"/>
  <c r="K66" i="3"/>
  <c r="L66" i="3"/>
  <c r="M66" i="3"/>
  <c r="N66" i="3"/>
  <c r="P66" i="3"/>
  <c r="Q66" i="3"/>
  <c r="R66" i="3"/>
  <c r="S66" i="3"/>
  <c r="U66" i="3"/>
  <c r="C67" i="3"/>
  <c r="D67" i="3"/>
  <c r="E67" i="3"/>
  <c r="F67" i="3"/>
  <c r="G67" i="3"/>
  <c r="H67" i="3"/>
  <c r="I67" i="3"/>
  <c r="J67" i="3"/>
  <c r="K67" i="3"/>
  <c r="L67" i="3"/>
  <c r="M67" i="3"/>
  <c r="N67" i="3"/>
  <c r="P67" i="3"/>
  <c r="Q67" i="3"/>
  <c r="R67" i="3"/>
  <c r="S67" i="3"/>
  <c r="U67" i="3"/>
  <c r="C68" i="3"/>
  <c r="D68" i="3"/>
  <c r="E68" i="3"/>
  <c r="F68" i="3"/>
  <c r="G68" i="3"/>
  <c r="H68" i="3"/>
  <c r="I68" i="3"/>
  <c r="J68" i="3"/>
  <c r="K68" i="3"/>
  <c r="L68" i="3"/>
  <c r="M68" i="3"/>
  <c r="N68" i="3"/>
  <c r="P68" i="3"/>
  <c r="Q68" i="3"/>
  <c r="R68" i="3"/>
  <c r="S68" i="3"/>
  <c r="U68" i="3"/>
  <c r="B40" i="3"/>
  <c r="B41" i="3"/>
  <c r="B42" i="3"/>
  <c r="B43" i="3"/>
  <c r="B44" i="3"/>
  <c r="B45" i="3"/>
  <c r="B46" i="3"/>
  <c r="B47" i="3"/>
  <c r="B48" i="3"/>
  <c r="B49" i="3"/>
  <c r="B50" i="3"/>
  <c r="B51" i="3"/>
  <c r="B52" i="3"/>
  <c r="B53" i="3"/>
  <c r="B54" i="3"/>
  <c r="B55" i="3"/>
  <c r="B56" i="3"/>
  <c r="B57" i="3"/>
  <c r="B58" i="3"/>
  <c r="B59" i="3"/>
  <c r="B60" i="3"/>
  <c r="B61" i="3"/>
  <c r="B62" i="3"/>
  <c r="B63" i="3"/>
  <c r="B64" i="3"/>
  <c r="B65" i="3"/>
  <c r="B66" i="3"/>
  <c r="B67" i="3"/>
  <c r="B68" i="3"/>
  <c r="B39" i="3"/>
  <c r="B399" i="3" l="1"/>
  <c r="A368" i="3"/>
  <c r="C105" i="3" l="1"/>
  <c r="D105" i="3"/>
  <c r="E105" i="3"/>
  <c r="F105" i="3"/>
  <c r="G105" i="3"/>
  <c r="H105" i="3"/>
  <c r="I105" i="3"/>
  <c r="J105" i="3"/>
  <c r="K105" i="3"/>
  <c r="L105" i="3"/>
  <c r="M105" i="3"/>
  <c r="N105" i="3"/>
  <c r="P105" i="3"/>
  <c r="Q105" i="3"/>
  <c r="R105" i="3"/>
  <c r="S105" i="3"/>
  <c r="U105" i="3"/>
  <c r="C106" i="3"/>
  <c r="D106" i="3"/>
  <c r="E106" i="3"/>
  <c r="F106" i="3"/>
  <c r="G106" i="3"/>
  <c r="H106" i="3"/>
  <c r="I106" i="3"/>
  <c r="J106" i="3"/>
  <c r="K106" i="3"/>
  <c r="L106" i="3"/>
  <c r="M106" i="3"/>
  <c r="N106" i="3"/>
  <c r="P106" i="3"/>
  <c r="Q106" i="3"/>
  <c r="R106" i="3"/>
  <c r="S106" i="3"/>
  <c r="U106" i="3"/>
  <c r="C107" i="3"/>
  <c r="D107" i="3"/>
  <c r="E107" i="3"/>
  <c r="F107" i="3"/>
  <c r="G107" i="3"/>
  <c r="H107" i="3"/>
  <c r="I107" i="3"/>
  <c r="J107" i="3"/>
  <c r="K107" i="3"/>
  <c r="L107" i="3"/>
  <c r="M107" i="3"/>
  <c r="N107" i="3"/>
  <c r="P107" i="3"/>
  <c r="Q107" i="3"/>
  <c r="R107" i="3"/>
  <c r="S107" i="3"/>
  <c r="U107" i="3"/>
  <c r="C108" i="3"/>
  <c r="D108" i="3"/>
  <c r="E108" i="3"/>
  <c r="F108" i="3"/>
  <c r="G108" i="3"/>
  <c r="H108" i="3"/>
  <c r="I108" i="3"/>
  <c r="J108" i="3"/>
  <c r="K108" i="3"/>
  <c r="L108" i="3"/>
  <c r="M108" i="3"/>
  <c r="N108" i="3"/>
  <c r="P108" i="3"/>
  <c r="Q108" i="3"/>
  <c r="R108" i="3"/>
  <c r="S108" i="3"/>
  <c r="U108" i="3"/>
  <c r="C109" i="3"/>
  <c r="D109" i="3"/>
  <c r="E109" i="3"/>
  <c r="F109" i="3"/>
  <c r="G109" i="3"/>
  <c r="H109" i="3"/>
  <c r="I109" i="3"/>
  <c r="J109" i="3"/>
  <c r="K109" i="3"/>
  <c r="L109" i="3"/>
  <c r="M109" i="3"/>
  <c r="N109" i="3"/>
  <c r="P109" i="3"/>
  <c r="Q109" i="3"/>
  <c r="R109" i="3"/>
  <c r="S109" i="3"/>
  <c r="U109" i="3"/>
  <c r="C110" i="3"/>
  <c r="D110" i="3"/>
  <c r="E110" i="3"/>
  <c r="F110" i="3"/>
  <c r="G110" i="3"/>
  <c r="H110" i="3"/>
  <c r="I110" i="3"/>
  <c r="J110" i="3"/>
  <c r="K110" i="3"/>
  <c r="L110" i="3"/>
  <c r="M110" i="3"/>
  <c r="N110" i="3"/>
  <c r="P110" i="3"/>
  <c r="Q110" i="3"/>
  <c r="R110" i="3"/>
  <c r="S110" i="3"/>
  <c r="U110" i="3"/>
  <c r="C111" i="3"/>
  <c r="D111" i="3"/>
  <c r="E111" i="3"/>
  <c r="F111" i="3"/>
  <c r="G111" i="3"/>
  <c r="H111" i="3"/>
  <c r="I111" i="3"/>
  <c r="J111" i="3"/>
  <c r="K111" i="3"/>
  <c r="L111" i="3"/>
  <c r="M111" i="3"/>
  <c r="N111" i="3"/>
  <c r="P111" i="3"/>
  <c r="Q111" i="3"/>
  <c r="R111" i="3"/>
  <c r="S111" i="3"/>
  <c r="U111" i="3"/>
  <c r="C112" i="3"/>
  <c r="D112" i="3"/>
  <c r="E112" i="3"/>
  <c r="F112" i="3"/>
  <c r="G112" i="3"/>
  <c r="H112" i="3"/>
  <c r="I112" i="3"/>
  <c r="J112" i="3"/>
  <c r="K112" i="3"/>
  <c r="L112" i="3"/>
  <c r="M112" i="3"/>
  <c r="N112" i="3"/>
  <c r="P112" i="3"/>
  <c r="Q112" i="3"/>
  <c r="R112" i="3"/>
  <c r="S112" i="3"/>
  <c r="U112" i="3"/>
  <c r="C113" i="3"/>
  <c r="D113" i="3"/>
  <c r="E113" i="3"/>
  <c r="F113" i="3"/>
  <c r="G113" i="3"/>
  <c r="H113" i="3"/>
  <c r="I113" i="3"/>
  <c r="J113" i="3"/>
  <c r="K113" i="3"/>
  <c r="L113" i="3"/>
  <c r="M113" i="3"/>
  <c r="N113" i="3"/>
  <c r="P113" i="3"/>
  <c r="Q113" i="3"/>
  <c r="R113" i="3"/>
  <c r="S113" i="3"/>
  <c r="U113" i="3"/>
  <c r="C114" i="3"/>
  <c r="D114" i="3"/>
  <c r="E114" i="3"/>
  <c r="F114" i="3"/>
  <c r="G114" i="3"/>
  <c r="H114" i="3"/>
  <c r="I114" i="3"/>
  <c r="J114" i="3"/>
  <c r="K114" i="3"/>
  <c r="L114" i="3"/>
  <c r="M114" i="3"/>
  <c r="N114" i="3"/>
  <c r="P114" i="3"/>
  <c r="Q114" i="3"/>
  <c r="R114" i="3"/>
  <c r="S114" i="3"/>
  <c r="U114" i="3"/>
  <c r="C115" i="3"/>
  <c r="D115" i="3"/>
  <c r="E115" i="3"/>
  <c r="F115" i="3"/>
  <c r="G115" i="3"/>
  <c r="H115" i="3"/>
  <c r="I115" i="3"/>
  <c r="J115" i="3"/>
  <c r="K115" i="3"/>
  <c r="L115" i="3"/>
  <c r="M115" i="3"/>
  <c r="N115" i="3"/>
  <c r="P115" i="3"/>
  <c r="Q115" i="3"/>
  <c r="R115" i="3"/>
  <c r="S115" i="3"/>
  <c r="U115" i="3"/>
  <c r="C116" i="3"/>
  <c r="D116" i="3"/>
  <c r="E116" i="3"/>
  <c r="F116" i="3"/>
  <c r="G116" i="3"/>
  <c r="H116" i="3"/>
  <c r="I116" i="3"/>
  <c r="J116" i="3"/>
  <c r="K116" i="3"/>
  <c r="L116" i="3"/>
  <c r="M116" i="3"/>
  <c r="N116" i="3"/>
  <c r="P116" i="3"/>
  <c r="Q116" i="3"/>
  <c r="R116" i="3"/>
  <c r="S116" i="3"/>
  <c r="U116" i="3"/>
  <c r="C117" i="3"/>
  <c r="D117" i="3"/>
  <c r="E117" i="3"/>
  <c r="F117" i="3"/>
  <c r="G117" i="3"/>
  <c r="H117" i="3"/>
  <c r="I117" i="3"/>
  <c r="J117" i="3"/>
  <c r="K117" i="3"/>
  <c r="L117" i="3"/>
  <c r="M117" i="3"/>
  <c r="N117" i="3"/>
  <c r="P117" i="3"/>
  <c r="Q117" i="3"/>
  <c r="R117" i="3"/>
  <c r="S117" i="3"/>
  <c r="U117" i="3"/>
  <c r="C118" i="3"/>
  <c r="D118" i="3"/>
  <c r="E118" i="3"/>
  <c r="F118" i="3"/>
  <c r="G118" i="3"/>
  <c r="H118" i="3"/>
  <c r="I118" i="3"/>
  <c r="J118" i="3"/>
  <c r="K118" i="3"/>
  <c r="L118" i="3"/>
  <c r="M118" i="3"/>
  <c r="N118" i="3"/>
  <c r="P118" i="3"/>
  <c r="Q118" i="3"/>
  <c r="R118" i="3"/>
  <c r="S118" i="3"/>
  <c r="U118" i="3"/>
  <c r="C119" i="3"/>
  <c r="D119" i="3"/>
  <c r="E119" i="3"/>
  <c r="F119" i="3"/>
  <c r="G119" i="3"/>
  <c r="H119" i="3"/>
  <c r="I119" i="3"/>
  <c r="J119" i="3"/>
  <c r="K119" i="3"/>
  <c r="L119" i="3"/>
  <c r="M119" i="3"/>
  <c r="N119" i="3"/>
  <c r="P119" i="3"/>
  <c r="Q119" i="3"/>
  <c r="R119" i="3"/>
  <c r="S119" i="3"/>
  <c r="U119" i="3"/>
  <c r="C120" i="3"/>
  <c r="D120" i="3"/>
  <c r="E120" i="3"/>
  <c r="F120" i="3"/>
  <c r="G120" i="3"/>
  <c r="H120" i="3"/>
  <c r="I120" i="3"/>
  <c r="J120" i="3"/>
  <c r="K120" i="3"/>
  <c r="L120" i="3"/>
  <c r="M120" i="3"/>
  <c r="N120" i="3"/>
  <c r="P120" i="3"/>
  <c r="Q120" i="3"/>
  <c r="R120" i="3"/>
  <c r="S120" i="3"/>
  <c r="U120" i="3"/>
  <c r="C121" i="3"/>
  <c r="D121" i="3"/>
  <c r="E121" i="3"/>
  <c r="F121" i="3"/>
  <c r="G121" i="3"/>
  <c r="H121" i="3"/>
  <c r="I121" i="3"/>
  <c r="J121" i="3"/>
  <c r="K121" i="3"/>
  <c r="L121" i="3"/>
  <c r="M121" i="3"/>
  <c r="N121" i="3"/>
  <c r="P121" i="3"/>
  <c r="Q121" i="3"/>
  <c r="R121" i="3"/>
  <c r="S121" i="3"/>
  <c r="U121" i="3"/>
  <c r="C122" i="3"/>
  <c r="D122" i="3"/>
  <c r="E122" i="3"/>
  <c r="F122" i="3"/>
  <c r="G122" i="3"/>
  <c r="H122" i="3"/>
  <c r="I122" i="3"/>
  <c r="J122" i="3"/>
  <c r="K122" i="3"/>
  <c r="L122" i="3"/>
  <c r="M122" i="3"/>
  <c r="N122" i="3"/>
  <c r="P122" i="3"/>
  <c r="Q122" i="3"/>
  <c r="R122" i="3"/>
  <c r="S122" i="3"/>
  <c r="U122" i="3"/>
  <c r="C123" i="3"/>
  <c r="D123" i="3"/>
  <c r="E123" i="3"/>
  <c r="F123" i="3"/>
  <c r="G123" i="3"/>
  <c r="H123" i="3"/>
  <c r="I123" i="3"/>
  <c r="J123" i="3"/>
  <c r="K123" i="3"/>
  <c r="L123" i="3"/>
  <c r="M123" i="3"/>
  <c r="N123" i="3"/>
  <c r="P123" i="3"/>
  <c r="Q123" i="3"/>
  <c r="R123" i="3"/>
  <c r="S123" i="3"/>
  <c r="U123" i="3"/>
  <c r="C124" i="3"/>
  <c r="D124" i="3"/>
  <c r="E124" i="3"/>
  <c r="F124" i="3"/>
  <c r="G124" i="3"/>
  <c r="H124" i="3"/>
  <c r="I124" i="3"/>
  <c r="J124" i="3"/>
  <c r="K124" i="3"/>
  <c r="L124" i="3"/>
  <c r="M124" i="3"/>
  <c r="N124" i="3"/>
  <c r="P124" i="3"/>
  <c r="Q124" i="3"/>
  <c r="R124" i="3"/>
  <c r="S124" i="3"/>
  <c r="U124" i="3"/>
  <c r="C125" i="3"/>
  <c r="D125" i="3"/>
  <c r="E125" i="3"/>
  <c r="F125" i="3"/>
  <c r="G125" i="3"/>
  <c r="H125" i="3"/>
  <c r="I125" i="3"/>
  <c r="J125" i="3"/>
  <c r="K125" i="3"/>
  <c r="L125" i="3"/>
  <c r="M125" i="3"/>
  <c r="N125" i="3"/>
  <c r="P125" i="3"/>
  <c r="Q125" i="3"/>
  <c r="R125" i="3"/>
  <c r="S125" i="3"/>
  <c r="U125" i="3"/>
  <c r="C126" i="3"/>
  <c r="D126" i="3"/>
  <c r="E126" i="3"/>
  <c r="F126" i="3"/>
  <c r="G126" i="3"/>
  <c r="H126" i="3"/>
  <c r="I126" i="3"/>
  <c r="J126" i="3"/>
  <c r="K126" i="3"/>
  <c r="L126" i="3"/>
  <c r="M126" i="3"/>
  <c r="N126" i="3"/>
  <c r="P126" i="3"/>
  <c r="Q126" i="3"/>
  <c r="R126" i="3"/>
  <c r="S126" i="3"/>
  <c r="U126" i="3"/>
  <c r="C127" i="3"/>
  <c r="D127" i="3"/>
  <c r="E127" i="3"/>
  <c r="F127" i="3"/>
  <c r="G127" i="3"/>
  <c r="H127" i="3"/>
  <c r="I127" i="3"/>
  <c r="J127" i="3"/>
  <c r="K127" i="3"/>
  <c r="L127" i="3"/>
  <c r="M127" i="3"/>
  <c r="N127" i="3"/>
  <c r="P127" i="3"/>
  <c r="Q127" i="3"/>
  <c r="R127" i="3"/>
  <c r="S127" i="3"/>
  <c r="U127" i="3"/>
  <c r="C128" i="3"/>
  <c r="D128" i="3"/>
  <c r="E128" i="3"/>
  <c r="F128" i="3"/>
  <c r="G128" i="3"/>
  <c r="H128" i="3"/>
  <c r="I128" i="3"/>
  <c r="J128" i="3"/>
  <c r="K128" i="3"/>
  <c r="L128" i="3"/>
  <c r="M128" i="3"/>
  <c r="N128" i="3"/>
  <c r="P128" i="3"/>
  <c r="Q128" i="3"/>
  <c r="R128" i="3"/>
  <c r="S128" i="3"/>
  <c r="U128" i="3"/>
  <c r="C129" i="3"/>
  <c r="D129" i="3"/>
  <c r="E129" i="3"/>
  <c r="F129" i="3"/>
  <c r="G129" i="3"/>
  <c r="H129" i="3"/>
  <c r="I129" i="3"/>
  <c r="J129" i="3"/>
  <c r="K129" i="3"/>
  <c r="L129" i="3"/>
  <c r="M129" i="3"/>
  <c r="N129" i="3"/>
  <c r="P129" i="3"/>
  <c r="Q129" i="3"/>
  <c r="R129" i="3"/>
  <c r="S129" i="3"/>
  <c r="U129" i="3"/>
  <c r="C130" i="3"/>
  <c r="D130" i="3"/>
  <c r="E130" i="3"/>
  <c r="F130" i="3"/>
  <c r="G130" i="3"/>
  <c r="H130" i="3"/>
  <c r="I130" i="3"/>
  <c r="J130" i="3"/>
  <c r="K130" i="3"/>
  <c r="L130" i="3"/>
  <c r="M130" i="3"/>
  <c r="N130" i="3"/>
  <c r="P130" i="3"/>
  <c r="Q130" i="3"/>
  <c r="R130" i="3"/>
  <c r="S130" i="3"/>
  <c r="U130" i="3"/>
  <c r="C131" i="3"/>
  <c r="D131" i="3"/>
  <c r="E131" i="3"/>
  <c r="F131" i="3"/>
  <c r="G131" i="3"/>
  <c r="H131" i="3"/>
  <c r="I131" i="3"/>
  <c r="J131" i="3"/>
  <c r="K131" i="3"/>
  <c r="L131" i="3"/>
  <c r="M131" i="3"/>
  <c r="N131" i="3"/>
  <c r="P131" i="3"/>
  <c r="Q131" i="3"/>
  <c r="R131" i="3"/>
  <c r="S131" i="3"/>
  <c r="U131" i="3"/>
  <c r="C132" i="3"/>
  <c r="D132" i="3"/>
  <c r="E132" i="3"/>
  <c r="F132" i="3"/>
  <c r="G132" i="3"/>
  <c r="H132" i="3"/>
  <c r="I132" i="3"/>
  <c r="J132" i="3"/>
  <c r="K132" i="3"/>
  <c r="L132" i="3"/>
  <c r="M132" i="3"/>
  <c r="N132" i="3"/>
  <c r="P132" i="3"/>
  <c r="Q132" i="3"/>
  <c r="R132" i="3"/>
  <c r="S132" i="3"/>
  <c r="U132" i="3"/>
  <c r="C133" i="3"/>
  <c r="D133" i="3"/>
  <c r="E133" i="3"/>
  <c r="F133" i="3"/>
  <c r="G133" i="3"/>
  <c r="H133" i="3"/>
  <c r="I133" i="3"/>
  <c r="J133" i="3"/>
  <c r="K133" i="3"/>
  <c r="L133" i="3"/>
  <c r="M133" i="3"/>
  <c r="N133" i="3"/>
  <c r="P133" i="3"/>
  <c r="Q133" i="3"/>
  <c r="R133" i="3"/>
  <c r="S133" i="3"/>
  <c r="U133" i="3"/>
  <c r="C134" i="3"/>
  <c r="D134" i="3"/>
  <c r="E134" i="3"/>
  <c r="F134" i="3"/>
  <c r="G134" i="3"/>
  <c r="H134" i="3"/>
  <c r="I134" i="3"/>
  <c r="J134" i="3"/>
  <c r="K134" i="3"/>
  <c r="L134" i="3"/>
  <c r="M134" i="3"/>
  <c r="N134" i="3"/>
  <c r="P134" i="3"/>
  <c r="Q134" i="3"/>
  <c r="R134" i="3"/>
  <c r="S134" i="3"/>
  <c r="U134" i="3"/>
  <c r="B112" i="3"/>
  <c r="B113" i="3"/>
  <c r="B114" i="3"/>
  <c r="B115" i="3"/>
  <c r="B116" i="3"/>
  <c r="B117" i="3"/>
  <c r="B118" i="3"/>
  <c r="B119" i="3"/>
  <c r="B120" i="3"/>
  <c r="B121" i="3"/>
  <c r="B122" i="3"/>
  <c r="B123" i="3"/>
  <c r="B124" i="3"/>
  <c r="B125" i="3"/>
  <c r="B126" i="3"/>
  <c r="B127" i="3"/>
  <c r="B128" i="3"/>
  <c r="B129" i="3"/>
  <c r="B130" i="3"/>
  <c r="B131" i="3"/>
  <c r="B132" i="3"/>
  <c r="B133" i="3"/>
  <c r="B134" i="3"/>
  <c r="B106" i="3"/>
  <c r="B107" i="3"/>
  <c r="B108" i="3"/>
  <c r="B109" i="3"/>
  <c r="B110" i="3"/>
  <c r="B111" i="3"/>
  <c r="B105" i="3"/>
  <c r="D237" i="3"/>
  <c r="E237" i="3"/>
  <c r="F237" i="3"/>
  <c r="G237" i="3"/>
  <c r="H237" i="3"/>
  <c r="I237" i="3"/>
  <c r="J237" i="3"/>
  <c r="K237" i="3"/>
  <c r="L237" i="3"/>
  <c r="M237" i="3"/>
  <c r="P237" i="3"/>
  <c r="Q237" i="3"/>
  <c r="R237" i="3"/>
  <c r="S237" i="3"/>
  <c r="U237" i="3"/>
  <c r="D238" i="3"/>
  <c r="E238" i="3"/>
  <c r="F238" i="3"/>
  <c r="G238" i="3"/>
  <c r="H238" i="3"/>
  <c r="I238" i="3"/>
  <c r="J238" i="3"/>
  <c r="K238" i="3"/>
  <c r="L238" i="3"/>
  <c r="M238" i="3"/>
  <c r="N238" i="3"/>
  <c r="P238" i="3"/>
  <c r="Q238" i="3"/>
  <c r="R238" i="3"/>
  <c r="S238" i="3"/>
  <c r="U238" i="3"/>
  <c r="D239" i="3"/>
  <c r="E239" i="3"/>
  <c r="F239" i="3"/>
  <c r="G239" i="3"/>
  <c r="H239" i="3"/>
  <c r="I239" i="3"/>
  <c r="J239" i="3"/>
  <c r="K239" i="3"/>
  <c r="L239" i="3"/>
  <c r="M239" i="3"/>
  <c r="N239" i="3"/>
  <c r="P239" i="3"/>
  <c r="Q239" i="3"/>
  <c r="R239" i="3"/>
  <c r="S239" i="3"/>
  <c r="U239" i="3"/>
  <c r="D240" i="3"/>
  <c r="E240" i="3"/>
  <c r="F240" i="3"/>
  <c r="G240" i="3"/>
  <c r="H240" i="3"/>
  <c r="I240" i="3"/>
  <c r="J240" i="3"/>
  <c r="K240" i="3"/>
  <c r="L240" i="3"/>
  <c r="M240" i="3"/>
  <c r="N240" i="3"/>
  <c r="P240" i="3"/>
  <c r="Q240" i="3"/>
  <c r="R240" i="3"/>
  <c r="S240" i="3"/>
  <c r="U240" i="3"/>
  <c r="D241" i="3"/>
  <c r="E241" i="3"/>
  <c r="F241" i="3"/>
  <c r="G241" i="3"/>
  <c r="H241" i="3"/>
  <c r="I241" i="3"/>
  <c r="J241" i="3"/>
  <c r="K241" i="3"/>
  <c r="L241" i="3"/>
  <c r="M241" i="3"/>
  <c r="N241" i="3"/>
  <c r="P241" i="3"/>
  <c r="Q241" i="3"/>
  <c r="R241" i="3"/>
  <c r="S241" i="3"/>
  <c r="U241" i="3"/>
  <c r="D242" i="3"/>
  <c r="E242" i="3"/>
  <c r="F242" i="3"/>
  <c r="G242" i="3"/>
  <c r="H242" i="3"/>
  <c r="I242" i="3"/>
  <c r="J242" i="3"/>
  <c r="K242" i="3"/>
  <c r="L242" i="3"/>
  <c r="M242" i="3"/>
  <c r="N242" i="3"/>
  <c r="P242" i="3"/>
  <c r="Q242" i="3"/>
  <c r="R242" i="3"/>
  <c r="S242" i="3"/>
  <c r="U242" i="3"/>
  <c r="D243" i="3"/>
  <c r="E243" i="3"/>
  <c r="F243" i="3"/>
  <c r="G243" i="3"/>
  <c r="H243" i="3"/>
  <c r="I243" i="3"/>
  <c r="J243" i="3"/>
  <c r="K243" i="3"/>
  <c r="L243" i="3"/>
  <c r="M243" i="3"/>
  <c r="N243" i="3"/>
  <c r="P243" i="3"/>
  <c r="Q243" i="3"/>
  <c r="R243" i="3"/>
  <c r="S243" i="3"/>
  <c r="U243" i="3"/>
  <c r="D244" i="3"/>
  <c r="E244" i="3"/>
  <c r="F244" i="3"/>
  <c r="G244" i="3"/>
  <c r="H244" i="3"/>
  <c r="I244" i="3"/>
  <c r="J244" i="3"/>
  <c r="K244" i="3"/>
  <c r="L244" i="3"/>
  <c r="M244" i="3"/>
  <c r="N244" i="3"/>
  <c r="P244" i="3"/>
  <c r="Q244" i="3"/>
  <c r="R244" i="3"/>
  <c r="S244" i="3"/>
  <c r="U244" i="3"/>
  <c r="D245" i="3"/>
  <c r="E245" i="3"/>
  <c r="F245" i="3"/>
  <c r="G245" i="3"/>
  <c r="H245" i="3"/>
  <c r="I245" i="3"/>
  <c r="J245" i="3"/>
  <c r="K245" i="3"/>
  <c r="L245" i="3"/>
  <c r="M245" i="3"/>
  <c r="N245" i="3"/>
  <c r="P245" i="3"/>
  <c r="Q245" i="3"/>
  <c r="R245" i="3"/>
  <c r="S245" i="3"/>
  <c r="U245" i="3"/>
  <c r="D246" i="3"/>
  <c r="E246" i="3"/>
  <c r="F246" i="3"/>
  <c r="G246" i="3"/>
  <c r="H246" i="3"/>
  <c r="I246" i="3"/>
  <c r="J246" i="3"/>
  <c r="K246" i="3"/>
  <c r="L246" i="3"/>
  <c r="M246" i="3"/>
  <c r="N246" i="3"/>
  <c r="P246" i="3"/>
  <c r="Q246" i="3"/>
  <c r="R246" i="3"/>
  <c r="S246" i="3"/>
  <c r="U246" i="3"/>
  <c r="D247" i="3"/>
  <c r="E247" i="3"/>
  <c r="F247" i="3"/>
  <c r="G247" i="3"/>
  <c r="H247" i="3"/>
  <c r="I247" i="3"/>
  <c r="J247" i="3"/>
  <c r="K247" i="3"/>
  <c r="L247" i="3"/>
  <c r="M247" i="3"/>
  <c r="N247" i="3"/>
  <c r="P247" i="3"/>
  <c r="Q247" i="3"/>
  <c r="R247" i="3"/>
  <c r="S247" i="3"/>
  <c r="U247" i="3"/>
  <c r="D248" i="3"/>
  <c r="E248" i="3"/>
  <c r="F248" i="3"/>
  <c r="G248" i="3"/>
  <c r="H248" i="3"/>
  <c r="I248" i="3"/>
  <c r="J248" i="3"/>
  <c r="K248" i="3"/>
  <c r="L248" i="3"/>
  <c r="M248" i="3"/>
  <c r="N248" i="3"/>
  <c r="P248" i="3"/>
  <c r="Q248" i="3"/>
  <c r="R248" i="3"/>
  <c r="S248" i="3"/>
  <c r="U248" i="3"/>
  <c r="D249" i="3"/>
  <c r="E249" i="3"/>
  <c r="F249" i="3"/>
  <c r="G249" i="3"/>
  <c r="H249" i="3"/>
  <c r="I249" i="3"/>
  <c r="J249" i="3"/>
  <c r="K249" i="3"/>
  <c r="L249" i="3"/>
  <c r="M249" i="3"/>
  <c r="N249" i="3"/>
  <c r="P249" i="3"/>
  <c r="Q249" i="3"/>
  <c r="R249" i="3"/>
  <c r="S249" i="3"/>
  <c r="U249" i="3"/>
  <c r="D250" i="3"/>
  <c r="E250" i="3"/>
  <c r="F250" i="3"/>
  <c r="G250" i="3"/>
  <c r="H250" i="3"/>
  <c r="I250" i="3"/>
  <c r="J250" i="3"/>
  <c r="K250" i="3"/>
  <c r="L250" i="3"/>
  <c r="M250" i="3"/>
  <c r="N250" i="3"/>
  <c r="P250" i="3"/>
  <c r="Q250" i="3"/>
  <c r="R250" i="3"/>
  <c r="S250" i="3"/>
  <c r="U250" i="3"/>
  <c r="D251" i="3"/>
  <c r="E251" i="3"/>
  <c r="F251" i="3"/>
  <c r="G251" i="3"/>
  <c r="H251" i="3"/>
  <c r="I251" i="3"/>
  <c r="J251" i="3"/>
  <c r="K251" i="3"/>
  <c r="L251" i="3"/>
  <c r="M251" i="3"/>
  <c r="N251" i="3"/>
  <c r="P251" i="3"/>
  <c r="Q251" i="3"/>
  <c r="R251" i="3"/>
  <c r="S251" i="3"/>
  <c r="U251" i="3"/>
  <c r="D252" i="3"/>
  <c r="E252" i="3"/>
  <c r="F252" i="3"/>
  <c r="G252" i="3"/>
  <c r="H252" i="3"/>
  <c r="I252" i="3"/>
  <c r="J252" i="3"/>
  <c r="K252" i="3"/>
  <c r="L252" i="3"/>
  <c r="M252" i="3"/>
  <c r="N252" i="3"/>
  <c r="P252" i="3"/>
  <c r="Q252" i="3"/>
  <c r="R252" i="3"/>
  <c r="S252" i="3"/>
  <c r="U252" i="3"/>
  <c r="D253" i="3"/>
  <c r="E253" i="3"/>
  <c r="F253" i="3"/>
  <c r="G253" i="3"/>
  <c r="H253" i="3"/>
  <c r="I253" i="3"/>
  <c r="J253" i="3"/>
  <c r="K253" i="3"/>
  <c r="L253" i="3"/>
  <c r="M253" i="3"/>
  <c r="N253" i="3"/>
  <c r="P253" i="3"/>
  <c r="Q253" i="3"/>
  <c r="R253" i="3"/>
  <c r="S253" i="3"/>
  <c r="U253" i="3"/>
  <c r="D254" i="3"/>
  <c r="E254" i="3"/>
  <c r="F254" i="3"/>
  <c r="G254" i="3"/>
  <c r="H254" i="3"/>
  <c r="I254" i="3"/>
  <c r="J254" i="3"/>
  <c r="K254" i="3"/>
  <c r="L254" i="3"/>
  <c r="M254" i="3"/>
  <c r="N254" i="3"/>
  <c r="P254" i="3"/>
  <c r="Q254" i="3"/>
  <c r="R254" i="3"/>
  <c r="S254" i="3"/>
  <c r="U254" i="3"/>
  <c r="D255" i="3"/>
  <c r="E255" i="3"/>
  <c r="F255" i="3"/>
  <c r="G255" i="3"/>
  <c r="H255" i="3"/>
  <c r="I255" i="3"/>
  <c r="J255" i="3"/>
  <c r="K255" i="3"/>
  <c r="L255" i="3"/>
  <c r="M255" i="3"/>
  <c r="N255" i="3"/>
  <c r="P255" i="3"/>
  <c r="Q255" i="3"/>
  <c r="R255" i="3"/>
  <c r="S255" i="3"/>
  <c r="U255" i="3"/>
  <c r="D256" i="3"/>
  <c r="E256" i="3"/>
  <c r="F256" i="3"/>
  <c r="G256" i="3"/>
  <c r="H256" i="3"/>
  <c r="I256" i="3"/>
  <c r="J256" i="3"/>
  <c r="K256" i="3"/>
  <c r="L256" i="3"/>
  <c r="M256" i="3"/>
  <c r="N256" i="3"/>
  <c r="P256" i="3"/>
  <c r="Q256" i="3"/>
  <c r="R256" i="3"/>
  <c r="S256" i="3"/>
  <c r="U256" i="3"/>
  <c r="D257" i="3"/>
  <c r="E257" i="3"/>
  <c r="F257" i="3"/>
  <c r="G257" i="3"/>
  <c r="H257" i="3"/>
  <c r="I257" i="3"/>
  <c r="J257" i="3"/>
  <c r="K257" i="3"/>
  <c r="L257" i="3"/>
  <c r="M257" i="3"/>
  <c r="N257" i="3"/>
  <c r="P257" i="3"/>
  <c r="Q257" i="3"/>
  <c r="R257" i="3"/>
  <c r="S257" i="3"/>
  <c r="U257" i="3"/>
  <c r="D258" i="3"/>
  <c r="E258" i="3"/>
  <c r="F258" i="3"/>
  <c r="G258" i="3"/>
  <c r="H258" i="3"/>
  <c r="I258" i="3"/>
  <c r="J258" i="3"/>
  <c r="K258" i="3"/>
  <c r="L258" i="3"/>
  <c r="M258" i="3"/>
  <c r="N258" i="3"/>
  <c r="P258" i="3"/>
  <c r="Q258" i="3"/>
  <c r="R258" i="3"/>
  <c r="S258" i="3"/>
  <c r="U258" i="3"/>
  <c r="D259" i="3"/>
  <c r="E259" i="3"/>
  <c r="F259" i="3"/>
  <c r="G259" i="3"/>
  <c r="H259" i="3"/>
  <c r="I259" i="3"/>
  <c r="J259" i="3"/>
  <c r="K259" i="3"/>
  <c r="L259" i="3"/>
  <c r="M259" i="3"/>
  <c r="N259" i="3"/>
  <c r="P259" i="3"/>
  <c r="Q259" i="3"/>
  <c r="R259" i="3"/>
  <c r="S259" i="3"/>
  <c r="U259" i="3"/>
  <c r="D260" i="3"/>
  <c r="E260" i="3"/>
  <c r="F260" i="3"/>
  <c r="G260" i="3"/>
  <c r="H260" i="3"/>
  <c r="I260" i="3"/>
  <c r="J260" i="3"/>
  <c r="K260" i="3"/>
  <c r="L260" i="3"/>
  <c r="M260" i="3"/>
  <c r="N260" i="3"/>
  <c r="P260" i="3"/>
  <c r="Q260" i="3"/>
  <c r="R260" i="3"/>
  <c r="S260" i="3"/>
  <c r="U260" i="3"/>
  <c r="D261" i="3"/>
  <c r="E261" i="3"/>
  <c r="F261" i="3"/>
  <c r="G261" i="3"/>
  <c r="H261" i="3"/>
  <c r="I261" i="3"/>
  <c r="J261" i="3"/>
  <c r="K261" i="3"/>
  <c r="L261" i="3"/>
  <c r="M261" i="3"/>
  <c r="N261" i="3"/>
  <c r="P261" i="3"/>
  <c r="Q261" i="3"/>
  <c r="R261" i="3"/>
  <c r="S261" i="3"/>
  <c r="U261" i="3"/>
  <c r="D262" i="3"/>
  <c r="E262" i="3"/>
  <c r="F262" i="3"/>
  <c r="G262" i="3"/>
  <c r="H262" i="3"/>
  <c r="I262" i="3"/>
  <c r="J262" i="3"/>
  <c r="K262" i="3"/>
  <c r="L262" i="3"/>
  <c r="M262" i="3"/>
  <c r="N262" i="3"/>
  <c r="P262" i="3"/>
  <c r="Q262" i="3"/>
  <c r="R262" i="3"/>
  <c r="S262" i="3"/>
  <c r="U262" i="3"/>
  <c r="D263" i="3"/>
  <c r="E263" i="3"/>
  <c r="F263" i="3"/>
  <c r="G263" i="3"/>
  <c r="H263" i="3"/>
  <c r="I263" i="3"/>
  <c r="J263" i="3"/>
  <c r="K263" i="3"/>
  <c r="L263" i="3"/>
  <c r="M263" i="3"/>
  <c r="N263" i="3"/>
  <c r="P263" i="3"/>
  <c r="Q263" i="3"/>
  <c r="R263" i="3"/>
  <c r="S263" i="3"/>
  <c r="U263" i="3"/>
  <c r="D264" i="3"/>
  <c r="E264" i="3"/>
  <c r="F264" i="3"/>
  <c r="G264" i="3"/>
  <c r="H264" i="3"/>
  <c r="I264" i="3"/>
  <c r="J264" i="3"/>
  <c r="K264" i="3"/>
  <c r="L264" i="3"/>
  <c r="M264" i="3"/>
  <c r="N264" i="3"/>
  <c r="P264" i="3"/>
  <c r="Q264" i="3"/>
  <c r="R264" i="3"/>
  <c r="S264" i="3"/>
  <c r="U264" i="3"/>
  <c r="D265" i="3"/>
  <c r="E265" i="3"/>
  <c r="F265" i="3"/>
  <c r="G265" i="3"/>
  <c r="H265" i="3"/>
  <c r="I265" i="3"/>
  <c r="J265" i="3"/>
  <c r="K265" i="3"/>
  <c r="L265" i="3"/>
  <c r="M265" i="3"/>
  <c r="N265" i="3"/>
  <c r="P265" i="3"/>
  <c r="Q265" i="3"/>
  <c r="R265" i="3"/>
  <c r="S265" i="3"/>
  <c r="U265" i="3"/>
  <c r="D266" i="3"/>
  <c r="E266" i="3"/>
  <c r="F266" i="3"/>
  <c r="G266" i="3"/>
  <c r="H266" i="3"/>
  <c r="I266" i="3"/>
  <c r="J266" i="3"/>
  <c r="K266" i="3"/>
  <c r="L266" i="3"/>
  <c r="M266" i="3"/>
  <c r="N266" i="3"/>
  <c r="P266" i="3"/>
  <c r="Q266" i="3"/>
  <c r="R266" i="3"/>
  <c r="S266" i="3"/>
  <c r="T266" i="3"/>
  <c r="U266" i="3"/>
  <c r="B266" i="3"/>
  <c r="C266" i="3"/>
  <c r="C237" i="3"/>
  <c r="C238" i="3"/>
  <c r="C239" i="3"/>
  <c r="C240" i="3"/>
  <c r="C241" i="3"/>
  <c r="C242" i="3"/>
  <c r="C243" i="3"/>
  <c r="C244" i="3"/>
  <c r="C245" i="3"/>
  <c r="C246" i="3"/>
  <c r="C247" i="3"/>
  <c r="C248" i="3"/>
  <c r="C249" i="3"/>
  <c r="C250" i="3"/>
  <c r="C251" i="3"/>
  <c r="C252" i="3"/>
  <c r="C253" i="3"/>
  <c r="C254" i="3"/>
  <c r="C255" i="3"/>
  <c r="C256" i="3"/>
  <c r="C257" i="3"/>
  <c r="C258" i="3"/>
  <c r="C259" i="3"/>
  <c r="C260" i="3"/>
  <c r="C261" i="3"/>
  <c r="C262" i="3"/>
  <c r="C263" i="3"/>
  <c r="C264" i="3"/>
  <c r="C265" i="3"/>
  <c r="B247" i="3"/>
  <c r="B248" i="3"/>
  <c r="B249" i="3"/>
  <c r="B250" i="3"/>
  <c r="B251" i="3"/>
  <c r="B252" i="3"/>
  <c r="B253" i="3"/>
  <c r="B254" i="3"/>
  <c r="B255" i="3"/>
  <c r="B256" i="3"/>
  <c r="B257" i="3"/>
  <c r="B258" i="3"/>
  <c r="B259" i="3"/>
  <c r="B260" i="3"/>
  <c r="B261" i="3"/>
  <c r="B262" i="3"/>
  <c r="B263" i="3"/>
  <c r="B264" i="3"/>
  <c r="B265" i="3"/>
  <c r="B242" i="3"/>
  <c r="B243" i="3"/>
  <c r="B244" i="3"/>
  <c r="B245" i="3"/>
  <c r="B246" i="3"/>
  <c r="B238" i="3"/>
  <c r="B239" i="3"/>
  <c r="B240" i="3"/>
  <c r="B241" i="3"/>
  <c r="B237" i="3"/>
  <c r="C270" i="3"/>
  <c r="D270" i="3"/>
  <c r="E270" i="3"/>
  <c r="F270" i="3"/>
  <c r="G270" i="3"/>
  <c r="H270" i="3"/>
  <c r="I270" i="3"/>
  <c r="J270" i="3"/>
  <c r="K270" i="3"/>
  <c r="L270" i="3"/>
  <c r="M270" i="3"/>
  <c r="N270" i="3"/>
  <c r="C271" i="3"/>
  <c r="D271" i="3"/>
  <c r="E271" i="3"/>
  <c r="F271" i="3"/>
  <c r="G271" i="3"/>
  <c r="H271" i="3"/>
  <c r="I271" i="3"/>
  <c r="J271" i="3"/>
  <c r="K271" i="3"/>
  <c r="L271" i="3"/>
  <c r="M271" i="3"/>
  <c r="N271" i="3"/>
  <c r="C272" i="3"/>
  <c r="D272" i="3"/>
  <c r="E272" i="3"/>
  <c r="F272" i="3"/>
  <c r="G272" i="3"/>
  <c r="H272" i="3"/>
  <c r="I272" i="3"/>
  <c r="J272" i="3"/>
  <c r="K272" i="3"/>
  <c r="L272" i="3"/>
  <c r="M272" i="3"/>
  <c r="N272" i="3"/>
  <c r="C273" i="3"/>
  <c r="D273" i="3"/>
  <c r="E273" i="3"/>
  <c r="F273" i="3"/>
  <c r="G273" i="3"/>
  <c r="H273" i="3"/>
  <c r="I273" i="3"/>
  <c r="J273" i="3"/>
  <c r="K273" i="3"/>
  <c r="L273" i="3"/>
  <c r="M273" i="3"/>
  <c r="N273" i="3"/>
  <c r="C274" i="3"/>
  <c r="D274" i="3"/>
  <c r="E274" i="3"/>
  <c r="F274" i="3"/>
  <c r="G274" i="3"/>
  <c r="H274" i="3"/>
  <c r="I274" i="3"/>
  <c r="J274" i="3"/>
  <c r="K274" i="3"/>
  <c r="L274" i="3"/>
  <c r="M274" i="3"/>
  <c r="N274" i="3"/>
  <c r="C275" i="3"/>
  <c r="D275" i="3"/>
  <c r="E275" i="3"/>
  <c r="F275" i="3"/>
  <c r="G275" i="3"/>
  <c r="H275" i="3"/>
  <c r="I275" i="3"/>
  <c r="J275" i="3"/>
  <c r="K275" i="3"/>
  <c r="L275" i="3"/>
  <c r="M275" i="3"/>
  <c r="N275" i="3"/>
  <c r="C276" i="3"/>
  <c r="D276" i="3"/>
  <c r="E276" i="3"/>
  <c r="F276" i="3"/>
  <c r="G276" i="3"/>
  <c r="H276" i="3"/>
  <c r="I276" i="3"/>
  <c r="J276" i="3"/>
  <c r="K276" i="3"/>
  <c r="L276" i="3"/>
  <c r="M276" i="3"/>
  <c r="N276" i="3"/>
  <c r="C277" i="3"/>
  <c r="D277" i="3"/>
  <c r="E277" i="3"/>
  <c r="F277" i="3"/>
  <c r="G277" i="3"/>
  <c r="H277" i="3"/>
  <c r="I277" i="3"/>
  <c r="J277" i="3"/>
  <c r="K277" i="3"/>
  <c r="L277" i="3"/>
  <c r="M277" i="3"/>
  <c r="N277" i="3"/>
  <c r="C278" i="3"/>
  <c r="D278" i="3"/>
  <c r="E278" i="3"/>
  <c r="F278" i="3"/>
  <c r="G278" i="3"/>
  <c r="H278" i="3"/>
  <c r="I278" i="3"/>
  <c r="J278" i="3"/>
  <c r="K278" i="3"/>
  <c r="L278" i="3"/>
  <c r="M278" i="3"/>
  <c r="N278" i="3"/>
  <c r="C279" i="3"/>
  <c r="D279" i="3"/>
  <c r="E279" i="3"/>
  <c r="F279" i="3"/>
  <c r="G279" i="3"/>
  <c r="H279" i="3"/>
  <c r="I279" i="3"/>
  <c r="J279" i="3"/>
  <c r="K279" i="3"/>
  <c r="L279" i="3"/>
  <c r="M279" i="3"/>
  <c r="N279" i="3"/>
  <c r="C280" i="3"/>
  <c r="D280" i="3"/>
  <c r="E280" i="3"/>
  <c r="F280" i="3"/>
  <c r="G280" i="3"/>
  <c r="H280" i="3"/>
  <c r="I280" i="3"/>
  <c r="J280" i="3"/>
  <c r="K280" i="3"/>
  <c r="L280" i="3"/>
  <c r="M280" i="3"/>
  <c r="N280" i="3"/>
  <c r="C281" i="3"/>
  <c r="D281" i="3"/>
  <c r="E281" i="3"/>
  <c r="F281" i="3"/>
  <c r="G281" i="3"/>
  <c r="H281" i="3"/>
  <c r="I281" i="3"/>
  <c r="J281" i="3"/>
  <c r="K281" i="3"/>
  <c r="L281" i="3"/>
  <c r="M281" i="3"/>
  <c r="N281" i="3"/>
  <c r="C282" i="3"/>
  <c r="D282" i="3"/>
  <c r="E282" i="3"/>
  <c r="F282" i="3"/>
  <c r="G282" i="3"/>
  <c r="H282" i="3"/>
  <c r="I282" i="3"/>
  <c r="J282" i="3"/>
  <c r="K282" i="3"/>
  <c r="L282" i="3"/>
  <c r="M282" i="3"/>
  <c r="N282" i="3"/>
  <c r="C283" i="3"/>
  <c r="D283" i="3"/>
  <c r="E283" i="3"/>
  <c r="F283" i="3"/>
  <c r="G283" i="3"/>
  <c r="H283" i="3"/>
  <c r="I283" i="3"/>
  <c r="J283" i="3"/>
  <c r="K283" i="3"/>
  <c r="L283" i="3"/>
  <c r="M283" i="3"/>
  <c r="N283" i="3"/>
  <c r="C284" i="3"/>
  <c r="D284" i="3"/>
  <c r="E284" i="3"/>
  <c r="F284" i="3"/>
  <c r="G284" i="3"/>
  <c r="H284" i="3"/>
  <c r="I284" i="3"/>
  <c r="J284" i="3"/>
  <c r="K284" i="3"/>
  <c r="L284" i="3"/>
  <c r="M284" i="3"/>
  <c r="N284" i="3"/>
  <c r="C285" i="3"/>
  <c r="D285" i="3"/>
  <c r="E285" i="3"/>
  <c r="F285" i="3"/>
  <c r="G285" i="3"/>
  <c r="H285" i="3"/>
  <c r="I285" i="3"/>
  <c r="J285" i="3"/>
  <c r="K285" i="3"/>
  <c r="L285" i="3"/>
  <c r="M285" i="3"/>
  <c r="N285" i="3"/>
  <c r="C286" i="3"/>
  <c r="D286" i="3"/>
  <c r="E286" i="3"/>
  <c r="F286" i="3"/>
  <c r="G286" i="3"/>
  <c r="H286" i="3"/>
  <c r="I286" i="3"/>
  <c r="J286" i="3"/>
  <c r="K286" i="3"/>
  <c r="L286" i="3"/>
  <c r="M286" i="3"/>
  <c r="N286" i="3"/>
  <c r="C287" i="3"/>
  <c r="D287" i="3"/>
  <c r="E287" i="3"/>
  <c r="F287" i="3"/>
  <c r="G287" i="3"/>
  <c r="H287" i="3"/>
  <c r="I287" i="3"/>
  <c r="J287" i="3"/>
  <c r="K287" i="3"/>
  <c r="L287" i="3"/>
  <c r="M287" i="3"/>
  <c r="N287" i="3"/>
  <c r="C288" i="3"/>
  <c r="D288" i="3"/>
  <c r="E288" i="3"/>
  <c r="F288" i="3"/>
  <c r="G288" i="3"/>
  <c r="H288" i="3"/>
  <c r="I288" i="3"/>
  <c r="J288" i="3"/>
  <c r="K288" i="3"/>
  <c r="L288" i="3"/>
  <c r="M288" i="3"/>
  <c r="N288" i="3"/>
  <c r="C289" i="3"/>
  <c r="D289" i="3"/>
  <c r="E289" i="3"/>
  <c r="F289" i="3"/>
  <c r="G289" i="3"/>
  <c r="H289" i="3"/>
  <c r="I289" i="3"/>
  <c r="J289" i="3"/>
  <c r="K289" i="3"/>
  <c r="L289" i="3"/>
  <c r="M289" i="3"/>
  <c r="N289" i="3"/>
  <c r="C290" i="3"/>
  <c r="D290" i="3"/>
  <c r="E290" i="3"/>
  <c r="F290" i="3"/>
  <c r="G290" i="3"/>
  <c r="H290" i="3"/>
  <c r="I290" i="3"/>
  <c r="J290" i="3"/>
  <c r="K290" i="3"/>
  <c r="L290" i="3"/>
  <c r="M290" i="3"/>
  <c r="N290" i="3"/>
  <c r="C291" i="3"/>
  <c r="D291" i="3"/>
  <c r="E291" i="3"/>
  <c r="F291" i="3"/>
  <c r="G291" i="3"/>
  <c r="H291" i="3"/>
  <c r="I291" i="3"/>
  <c r="J291" i="3"/>
  <c r="K291" i="3"/>
  <c r="L291" i="3"/>
  <c r="M291" i="3"/>
  <c r="N291" i="3"/>
  <c r="C292" i="3"/>
  <c r="D292" i="3"/>
  <c r="E292" i="3"/>
  <c r="F292" i="3"/>
  <c r="G292" i="3"/>
  <c r="H292" i="3"/>
  <c r="I292" i="3"/>
  <c r="J292" i="3"/>
  <c r="K292" i="3"/>
  <c r="L292" i="3"/>
  <c r="M292" i="3"/>
  <c r="N292" i="3"/>
  <c r="C293" i="3"/>
  <c r="D293" i="3"/>
  <c r="E293" i="3"/>
  <c r="F293" i="3"/>
  <c r="G293" i="3"/>
  <c r="H293" i="3"/>
  <c r="I293" i="3"/>
  <c r="J293" i="3"/>
  <c r="K293" i="3"/>
  <c r="L293" i="3"/>
  <c r="M293" i="3"/>
  <c r="N293" i="3"/>
  <c r="C294" i="3"/>
  <c r="D294" i="3"/>
  <c r="E294" i="3"/>
  <c r="F294" i="3"/>
  <c r="G294" i="3"/>
  <c r="H294" i="3"/>
  <c r="I294" i="3"/>
  <c r="J294" i="3"/>
  <c r="K294" i="3"/>
  <c r="L294" i="3"/>
  <c r="M294" i="3"/>
  <c r="N294" i="3"/>
  <c r="C295" i="3"/>
  <c r="D295" i="3"/>
  <c r="E295" i="3"/>
  <c r="F295" i="3"/>
  <c r="G295" i="3"/>
  <c r="H295" i="3"/>
  <c r="I295" i="3"/>
  <c r="J295" i="3"/>
  <c r="K295" i="3"/>
  <c r="L295" i="3"/>
  <c r="M295" i="3"/>
  <c r="N295" i="3"/>
  <c r="C296" i="3"/>
  <c r="D296" i="3"/>
  <c r="E296" i="3"/>
  <c r="F296" i="3"/>
  <c r="G296" i="3"/>
  <c r="H296" i="3"/>
  <c r="I296" i="3"/>
  <c r="J296" i="3"/>
  <c r="K296" i="3"/>
  <c r="L296" i="3"/>
  <c r="M296" i="3"/>
  <c r="N296" i="3"/>
  <c r="C297" i="3"/>
  <c r="D297" i="3"/>
  <c r="E297" i="3"/>
  <c r="F297" i="3"/>
  <c r="G297" i="3"/>
  <c r="H297" i="3"/>
  <c r="I297" i="3"/>
  <c r="J297" i="3"/>
  <c r="K297" i="3"/>
  <c r="L297" i="3"/>
  <c r="M297" i="3"/>
  <c r="N297" i="3"/>
  <c r="C298" i="3"/>
  <c r="D298" i="3"/>
  <c r="E298" i="3"/>
  <c r="F298" i="3"/>
  <c r="G298" i="3"/>
  <c r="H298" i="3"/>
  <c r="I298" i="3"/>
  <c r="J298" i="3"/>
  <c r="K298" i="3"/>
  <c r="L298" i="3"/>
  <c r="M298" i="3"/>
  <c r="N298" i="3"/>
  <c r="C299" i="3"/>
  <c r="D299" i="3"/>
  <c r="E299" i="3"/>
  <c r="F299" i="3"/>
  <c r="G299" i="3"/>
  <c r="H299" i="3"/>
  <c r="I299" i="3"/>
  <c r="J299" i="3"/>
  <c r="K299" i="3"/>
  <c r="L299" i="3"/>
  <c r="M299" i="3"/>
  <c r="N299" i="3"/>
  <c r="B280" i="3"/>
  <c r="B281" i="3"/>
  <c r="B282" i="3"/>
  <c r="B283" i="3"/>
  <c r="B284" i="3"/>
  <c r="B285" i="3"/>
  <c r="B286" i="3"/>
  <c r="B287" i="3"/>
  <c r="B288" i="3"/>
  <c r="B289" i="3"/>
  <c r="B290" i="3"/>
  <c r="B291" i="3"/>
  <c r="B292" i="3"/>
  <c r="B293" i="3"/>
  <c r="B294" i="3"/>
  <c r="B295" i="3"/>
  <c r="B296" i="3"/>
  <c r="B297" i="3"/>
  <c r="B298" i="3"/>
  <c r="B299" i="3"/>
  <c r="B274" i="3"/>
  <c r="B275" i="3"/>
  <c r="B276" i="3"/>
  <c r="B277" i="3"/>
  <c r="B278" i="3"/>
  <c r="B279" i="3"/>
  <c r="B270" i="3"/>
  <c r="B271" i="3"/>
  <c r="B272" i="3"/>
  <c r="B273" i="3"/>
  <c r="T336" i="3"/>
  <c r="T337" i="3"/>
  <c r="T338" i="3"/>
  <c r="T339" i="3"/>
  <c r="T340" i="3"/>
  <c r="T341" i="3"/>
  <c r="T342" i="3"/>
  <c r="T343" i="3"/>
  <c r="T344" i="3"/>
  <c r="T345" i="3"/>
  <c r="T346" i="3"/>
  <c r="T347" i="3"/>
  <c r="T348" i="3"/>
  <c r="T349" i="3"/>
  <c r="T350" i="3"/>
  <c r="T351" i="3"/>
  <c r="T352" i="3"/>
  <c r="T353" i="3"/>
  <c r="T354" i="3"/>
  <c r="T355" i="3"/>
  <c r="T356" i="3"/>
  <c r="T357" i="3"/>
  <c r="T358" i="3"/>
  <c r="T359" i="3"/>
  <c r="T360" i="3"/>
  <c r="T361" i="3"/>
  <c r="T362" i="3"/>
  <c r="T363" i="3"/>
  <c r="T364" i="3"/>
  <c r="T365" i="3"/>
  <c r="T335" i="3"/>
  <c r="U335" i="3"/>
  <c r="T302" i="3"/>
  <c r="U302" i="3"/>
  <c r="V302" i="3"/>
  <c r="T269" i="3"/>
  <c r="T236" i="3"/>
  <c r="T71" i="3" l="1"/>
  <c r="T203" i="3" s="1"/>
  <c r="T38" i="3"/>
  <c r="T104" i="3" l="1"/>
  <c r="T170" i="3" s="1"/>
  <c r="T368" i="3"/>
  <c r="B177" i="3"/>
  <c r="C177" i="3"/>
  <c r="D177" i="3"/>
  <c r="E177" i="3"/>
  <c r="F177" i="3"/>
  <c r="G177" i="3"/>
  <c r="H177" i="3"/>
  <c r="I177" i="3"/>
  <c r="J177" i="3"/>
  <c r="K177" i="3"/>
  <c r="L177" i="3"/>
  <c r="M177" i="3"/>
  <c r="N177" i="3"/>
  <c r="P177" i="3"/>
  <c r="Q177" i="3"/>
  <c r="R177" i="3"/>
  <c r="U177" i="3"/>
  <c r="B178" i="3"/>
  <c r="C178" i="3"/>
  <c r="D178" i="3"/>
  <c r="E178" i="3"/>
  <c r="F178" i="3"/>
  <c r="G178" i="3"/>
  <c r="H178" i="3"/>
  <c r="I178" i="3"/>
  <c r="J178" i="3"/>
  <c r="K178" i="3"/>
  <c r="L178" i="3"/>
  <c r="M178" i="3"/>
  <c r="N178" i="3"/>
  <c r="P178" i="3"/>
  <c r="Q178" i="3"/>
  <c r="R178" i="3"/>
  <c r="U178" i="3"/>
  <c r="B179" i="3"/>
  <c r="C179" i="3"/>
  <c r="D179" i="3"/>
  <c r="E179" i="3"/>
  <c r="F179" i="3"/>
  <c r="G179" i="3"/>
  <c r="H179" i="3"/>
  <c r="I179" i="3"/>
  <c r="J179" i="3"/>
  <c r="K179" i="3"/>
  <c r="L179" i="3"/>
  <c r="M179" i="3"/>
  <c r="N179" i="3"/>
  <c r="P179" i="3"/>
  <c r="Q179" i="3"/>
  <c r="R179" i="3"/>
  <c r="U179" i="3"/>
  <c r="B180" i="3"/>
  <c r="C180" i="3"/>
  <c r="D180" i="3"/>
  <c r="E180" i="3"/>
  <c r="F180" i="3"/>
  <c r="G180" i="3"/>
  <c r="H180" i="3"/>
  <c r="I180" i="3"/>
  <c r="J180" i="3"/>
  <c r="K180" i="3"/>
  <c r="L180" i="3"/>
  <c r="M180" i="3"/>
  <c r="N180" i="3"/>
  <c r="P180" i="3"/>
  <c r="Q180" i="3"/>
  <c r="R180" i="3"/>
  <c r="U180" i="3"/>
  <c r="B181" i="3"/>
  <c r="C181" i="3"/>
  <c r="D181" i="3"/>
  <c r="E181" i="3"/>
  <c r="F181" i="3"/>
  <c r="G181" i="3"/>
  <c r="H181" i="3"/>
  <c r="I181" i="3"/>
  <c r="J181" i="3"/>
  <c r="K181" i="3"/>
  <c r="L181" i="3"/>
  <c r="M181" i="3"/>
  <c r="N181" i="3"/>
  <c r="P181" i="3"/>
  <c r="Q181" i="3"/>
  <c r="R181" i="3"/>
  <c r="U181" i="3"/>
  <c r="B182" i="3"/>
  <c r="C182" i="3"/>
  <c r="D182" i="3"/>
  <c r="E182" i="3"/>
  <c r="F182" i="3"/>
  <c r="G182" i="3"/>
  <c r="H182" i="3"/>
  <c r="I182" i="3"/>
  <c r="J182" i="3"/>
  <c r="K182" i="3"/>
  <c r="L182" i="3"/>
  <c r="M182" i="3"/>
  <c r="N182" i="3"/>
  <c r="P182" i="3"/>
  <c r="Q182" i="3"/>
  <c r="R182" i="3"/>
  <c r="U182" i="3"/>
  <c r="B183" i="3"/>
  <c r="C183" i="3"/>
  <c r="D183" i="3"/>
  <c r="E183" i="3"/>
  <c r="F183" i="3"/>
  <c r="G183" i="3"/>
  <c r="H183" i="3"/>
  <c r="I183" i="3"/>
  <c r="J183" i="3"/>
  <c r="K183" i="3"/>
  <c r="L183" i="3"/>
  <c r="M183" i="3"/>
  <c r="N183" i="3"/>
  <c r="P183" i="3"/>
  <c r="Q183" i="3"/>
  <c r="R183" i="3"/>
  <c r="U183" i="3"/>
  <c r="B184" i="3"/>
  <c r="C184" i="3"/>
  <c r="D184" i="3"/>
  <c r="E184" i="3"/>
  <c r="F184" i="3"/>
  <c r="G184" i="3"/>
  <c r="H184" i="3"/>
  <c r="I184" i="3"/>
  <c r="J184" i="3"/>
  <c r="K184" i="3"/>
  <c r="L184" i="3"/>
  <c r="M184" i="3"/>
  <c r="N184" i="3"/>
  <c r="P184" i="3"/>
  <c r="Q184" i="3"/>
  <c r="R184" i="3"/>
  <c r="U184" i="3"/>
  <c r="B185" i="3"/>
  <c r="C185" i="3"/>
  <c r="D185" i="3"/>
  <c r="E185" i="3"/>
  <c r="F185" i="3"/>
  <c r="G185" i="3"/>
  <c r="H185" i="3"/>
  <c r="I185" i="3"/>
  <c r="J185" i="3"/>
  <c r="K185" i="3"/>
  <c r="L185" i="3"/>
  <c r="M185" i="3"/>
  <c r="N185" i="3"/>
  <c r="P185" i="3"/>
  <c r="Q185" i="3"/>
  <c r="R185" i="3"/>
  <c r="U185" i="3"/>
  <c r="B186" i="3"/>
  <c r="C186" i="3"/>
  <c r="D186" i="3"/>
  <c r="E186" i="3"/>
  <c r="F186" i="3"/>
  <c r="G186" i="3"/>
  <c r="H186" i="3"/>
  <c r="I186" i="3"/>
  <c r="J186" i="3"/>
  <c r="K186" i="3"/>
  <c r="L186" i="3"/>
  <c r="M186" i="3"/>
  <c r="N186" i="3"/>
  <c r="P186" i="3"/>
  <c r="Q186" i="3"/>
  <c r="R186" i="3"/>
  <c r="U186" i="3"/>
  <c r="B187" i="3"/>
  <c r="C187" i="3"/>
  <c r="D187" i="3"/>
  <c r="E187" i="3"/>
  <c r="F187" i="3"/>
  <c r="G187" i="3"/>
  <c r="H187" i="3"/>
  <c r="I187" i="3"/>
  <c r="J187" i="3"/>
  <c r="K187" i="3"/>
  <c r="L187" i="3"/>
  <c r="M187" i="3"/>
  <c r="N187" i="3"/>
  <c r="P187" i="3"/>
  <c r="Q187" i="3"/>
  <c r="R187" i="3"/>
  <c r="U187" i="3"/>
  <c r="B188" i="3"/>
  <c r="C188" i="3"/>
  <c r="D188" i="3"/>
  <c r="E188" i="3"/>
  <c r="F188" i="3"/>
  <c r="G188" i="3"/>
  <c r="H188" i="3"/>
  <c r="I188" i="3"/>
  <c r="J188" i="3"/>
  <c r="K188" i="3"/>
  <c r="L188" i="3"/>
  <c r="M188" i="3"/>
  <c r="N188" i="3"/>
  <c r="P188" i="3"/>
  <c r="Q188" i="3"/>
  <c r="R188" i="3"/>
  <c r="U188" i="3"/>
  <c r="B189" i="3"/>
  <c r="C189" i="3"/>
  <c r="D189" i="3"/>
  <c r="E189" i="3"/>
  <c r="F189" i="3"/>
  <c r="G189" i="3"/>
  <c r="H189" i="3"/>
  <c r="I189" i="3"/>
  <c r="J189" i="3"/>
  <c r="K189" i="3"/>
  <c r="L189" i="3"/>
  <c r="M189" i="3"/>
  <c r="N189" i="3"/>
  <c r="P189" i="3"/>
  <c r="Q189" i="3"/>
  <c r="R189" i="3"/>
  <c r="U189" i="3"/>
  <c r="B190" i="3"/>
  <c r="C190" i="3"/>
  <c r="D190" i="3"/>
  <c r="E190" i="3"/>
  <c r="F190" i="3"/>
  <c r="G190" i="3"/>
  <c r="H190" i="3"/>
  <c r="I190" i="3"/>
  <c r="J190" i="3"/>
  <c r="K190" i="3"/>
  <c r="L190" i="3"/>
  <c r="M190" i="3"/>
  <c r="N190" i="3"/>
  <c r="P190" i="3"/>
  <c r="Q190" i="3"/>
  <c r="R190" i="3"/>
  <c r="U190" i="3"/>
  <c r="B191" i="3"/>
  <c r="C191" i="3"/>
  <c r="D191" i="3"/>
  <c r="E191" i="3"/>
  <c r="F191" i="3"/>
  <c r="G191" i="3"/>
  <c r="H191" i="3"/>
  <c r="I191" i="3"/>
  <c r="J191" i="3"/>
  <c r="K191" i="3"/>
  <c r="L191" i="3"/>
  <c r="M191" i="3"/>
  <c r="N191" i="3"/>
  <c r="P191" i="3"/>
  <c r="Q191" i="3"/>
  <c r="R191" i="3"/>
  <c r="U191" i="3"/>
  <c r="B192" i="3"/>
  <c r="C192" i="3"/>
  <c r="D192" i="3"/>
  <c r="E192" i="3"/>
  <c r="F192" i="3"/>
  <c r="G192" i="3"/>
  <c r="H192" i="3"/>
  <c r="I192" i="3"/>
  <c r="J192" i="3"/>
  <c r="K192" i="3"/>
  <c r="L192" i="3"/>
  <c r="M192" i="3"/>
  <c r="N192" i="3"/>
  <c r="P192" i="3"/>
  <c r="Q192" i="3"/>
  <c r="R192" i="3"/>
  <c r="U192" i="3"/>
  <c r="B193" i="3"/>
  <c r="C193" i="3"/>
  <c r="D193" i="3"/>
  <c r="E193" i="3"/>
  <c r="F193" i="3"/>
  <c r="G193" i="3"/>
  <c r="H193" i="3"/>
  <c r="I193" i="3"/>
  <c r="J193" i="3"/>
  <c r="K193" i="3"/>
  <c r="L193" i="3"/>
  <c r="M193" i="3"/>
  <c r="N193" i="3"/>
  <c r="P193" i="3"/>
  <c r="Q193" i="3"/>
  <c r="R193" i="3"/>
  <c r="U193" i="3"/>
  <c r="B194" i="3"/>
  <c r="C194" i="3"/>
  <c r="D194" i="3"/>
  <c r="E194" i="3"/>
  <c r="F194" i="3"/>
  <c r="G194" i="3"/>
  <c r="H194" i="3"/>
  <c r="I194" i="3"/>
  <c r="J194" i="3"/>
  <c r="K194" i="3"/>
  <c r="L194" i="3"/>
  <c r="M194" i="3"/>
  <c r="N194" i="3"/>
  <c r="P194" i="3"/>
  <c r="Q194" i="3"/>
  <c r="R194" i="3"/>
  <c r="U194" i="3"/>
  <c r="B195" i="3"/>
  <c r="C195" i="3"/>
  <c r="D195" i="3"/>
  <c r="E195" i="3"/>
  <c r="F195" i="3"/>
  <c r="G195" i="3"/>
  <c r="H195" i="3"/>
  <c r="I195" i="3"/>
  <c r="J195" i="3"/>
  <c r="K195" i="3"/>
  <c r="L195" i="3"/>
  <c r="M195" i="3"/>
  <c r="N195" i="3"/>
  <c r="P195" i="3"/>
  <c r="Q195" i="3"/>
  <c r="R195" i="3"/>
  <c r="U195" i="3"/>
  <c r="B196" i="3"/>
  <c r="C196" i="3"/>
  <c r="D196" i="3"/>
  <c r="E196" i="3"/>
  <c r="F196" i="3"/>
  <c r="G196" i="3"/>
  <c r="H196" i="3"/>
  <c r="I196" i="3"/>
  <c r="J196" i="3"/>
  <c r="K196" i="3"/>
  <c r="L196" i="3"/>
  <c r="M196" i="3"/>
  <c r="N196" i="3"/>
  <c r="P196" i="3"/>
  <c r="Q196" i="3"/>
  <c r="R196" i="3"/>
  <c r="U196" i="3"/>
  <c r="B197" i="3"/>
  <c r="C197" i="3"/>
  <c r="D197" i="3"/>
  <c r="E197" i="3"/>
  <c r="F197" i="3"/>
  <c r="G197" i="3"/>
  <c r="H197" i="3"/>
  <c r="I197" i="3"/>
  <c r="J197" i="3"/>
  <c r="K197" i="3"/>
  <c r="L197" i="3"/>
  <c r="M197" i="3"/>
  <c r="N197" i="3"/>
  <c r="P197" i="3"/>
  <c r="Q197" i="3"/>
  <c r="R197" i="3"/>
  <c r="U197" i="3"/>
  <c r="B198" i="3"/>
  <c r="C198" i="3"/>
  <c r="D198" i="3"/>
  <c r="E198" i="3"/>
  <c r="F198" i="3"/>
  <c r="G198" i="3"/>
  <c r="H198" i="3"/>
  <c r="I198" i="3"/>
  <c r="J198" i="3"/>
  <c r="K198" i="3"/>
  <c r="L198" i="3"/>
  <c r="M198" i="3"/>
  <c r="N198" i="3"/>
  <c r="P198" i="3"/>
  <c r="Q198" i="3"/>
  <c r="R198" i="3"/>
  <c r="U198" i="3"/>
  <c r="B199" i="3"/>
  <c r="C199" i="3"/>
  <c r="D199" i="3"/>
  <c r="E199" i="3"/>
  <c r="F199" i="3"/>
  <c r="G199" i="3"/>
  <c r="H199" i="3"/>
  <c r="I199" i="3"/>
  <c r="J199" i="3"/>
  <c r="K199" i="3"/>
  <c r="L199" i="3"/>
  <c r="M199" i="3"/>
  <c r="N199" i="3"/>
  <c r="P199" i="3"/>
  <c r="Q199" i="3"/>
  <c r="R199" i="3"/>
  <c r="U199" i="3"/>
  <c r="B200" i="3"/>
  <c r="C200" i="3"/>
  <c r="D200" i="3"/>
  <c r="E200" i="3"/>
  <c r="F200" i="3"/>
  <c r="G200" i="3"/>
  <c r="H200" i="3"/>
  <c r="I200" i="3"/>
  <c r="J200" i="3"/>
  <c r="K200" i="3"/>
  <c r="L200" i="3"/>
  <c r="M200" i="3"/>
  <c r="N200" i="3"/>
  <c r="P200" i="3"/>
  <c r="Q200" i="3"/>
  <c r="R200" i="3"/>
  <c r="U200" i="3"/>
  <c r="C175" i="3"/>
  <c r="D175" i="3"/>
  <c r="E175" i="3"/>
  <c r="F175" i="3"/>
  <c r="G175" i="3"/>
  <c r="H175" i="3"/>
  <c r="I175" i="3"/>
  <c r="J175" i="3"/>
  <c r="K175" i="3"/>
  <c r="L175" i="3"/>
  <c r="M175" i="3"/>
  <c r="N175" i="3"/>
  <c r="P175" i="3"/>
  <c r="Q175" i="3"/>
  <c r="R175" i="3"/>
  <c r="U175" i="3"/>
  <c r="C176" i="3"/>
  <c r="D176" i="3"/>
  <c r="E176" i="3"/>
  <c r="F176" i="3"/>
  <c r="G176" i="3"/>
  <c r="H176" i="3"/>
  <c r="I176" i="3"/>
  <c r="J176" i="3"/>
  <c r="K176" i="3"/>
  <c r="L176" i="3"/>
  <c r="M176" i="3"/>
  <c r="N176" i="3"/>
  <c r="P176" i="3"/>
  <c r="Q176" i="3"/>
  <c r="R176" i="3"/>
  <c r="U176" i="3"/>
  <c r="B176" i="3"/>
  <c r="B172" i="3"/>
  <c r="C172" i="3"/>
  <c r="D172" i="3"/>
  <c r="E172" i="3"/>
  <c r="F172" i="3"/>
  <c r="G172" i="3"/>
  <c r="H172" i="3"/>
  <c r="I172" i="3"/>
  <c r="J172" i="3"/>
  <c r="K172" i="3"/>
  <c r="L172" i="3"/>
  <c r="M172" i="3"/>
  <c r="N172" i="3"/>
  <c r="P172" i="3"/>
  <c r="Q172" i="3"/>
  <c r="R172" i="3"/>
  <c r="U172" i="3"/>
  <c r="B173" i="3"/>
  <c r="C173" i="3"/>
  <c r="D173" i="3"/>
  <c r="E173" i="3"/>
  <c r="F173" i="3"/>
  <c r="G173" i="3"/>
  <c r="H173" i="3"/>
  <c r="I173" i="3"/>
  <c r="J173" i="3"/>
  <c r="K173" i="3"/>
  <c r="L173" i="3"/>
  <c r="M173" i="3"/>
  <c r="N173" i="3"/>
  <c r="P173" i="3"/>
  <c r="Q173" i="3"/>
  <c r="R173" i="3"/>
  <c r="U173" i="3"/>
  <c r="B174" i="3"/>
  <c r="C174" i="3"/>
  <c r="D174" i="3"/>
  <c r="E174" i="3"/>
  <c r="F174" i="3"/>
  <c r="G174" i="3"/>
  <c r="H174" i="3"/>
  <c r="I174" i="3"/>
  <c r="J174" i="3"/>
  <c r="K174" i="3"/>
  <c r="L174" i="3"/>
  <c r="M174" i="3"/>
  <c r="N174" i="3"/>
  <c r="P174" i="3"/>
  <c r="Q174" i="3"/>
  <c r="R174" i="3"/>
  <c r="U174" i="3"/>
  <c r="B175" i="3"/>
  <c r="E171" i="3"/>
  <c r="F171" i="3"/>
  <c r="G171" i="3"/>
  <c r="H171" i="3"/>
  <c r="I171" i="3"/>
  <c r="J171" i="3"/>
  <c r="K171" i="3"/>
  <c r="L171" i="3"/>
  <c r="M171" i="3"/>
  <c r="P171" i="3"/>
  <c r="Q171" i="3"/>
  <c r="R171" i="3"/>
  <c r="S171" i="3"/>
  <c r="U171" i="3"/>
  <c r="C171" i="3"/>
  <c r="D171" i="3"/>
  <c r="B171" i="3"/>
  <c r="I160" i="3" l="1"/>
  <c r="B366" i="3"/>
  <c r="V365" i="3"/>
  <c r="U365" i="3"/>
  <c r="S365" i="3"/>
  <c r="R365" i="3"/>
  <c r="Q365" i="3"/>
  <c r="P365" i="3"/>
  <c r="N365" i="3"/>
  <c r="M365" i="3"/>
  <c r="L365" i="3"/>
  <c r="K365" i="3"/>
  <c r="J365" i="3"/>
  <c r="I365" i="3"/>
  <c r="H365" i="3"/>
  <c r="G365" i="3"/>
  <c r="F365" i="3"/>
  <c r="E365" i="3"/>
  <c r="D365" i="3"/>
  <c r="C365" i="3"/>
  <c r="B365" i="3"/>
  <c r="V364" i="3"/>
  <c r="U364" i="3"/>
  <c r="S364" i="3"/>
  <c r="R364" i="3"/>
  <c r="Q364" i="3"/>
  <c r="P364" i="3"/>
  <c r="N364" i="3"/>
  <c r="M364" i="3"/>
  <c r="L364" i="3"/>
  <c r="K364" i="3"/>
  <c r="J364" i="3"/>
  <c r="I364" i="3"/>
  <c r="H364" i="3"/>
  <c r="G364" i="3"/>
  <c r="F364" i="3"/>
  <c r="E364" i="3"/>
  <c r="D364" i="3"/>
  <c r="C364" i="3"/>
  <c r="B364" i="3"/>
  <c r="V363" i="3"/>
  <c r="U363" i="3"/>
  <c r="S363" i="3"/>
  <c r="R363" i="3"/>
  <c r="Q363" i="3"/>
  <c r="P363" i="3"/>
  <c r="N363" i="3"/>
  <c r="M363" i="3"/>
  <c r="L363" i="3"/>
  <c r="K363" i="3"/>
  <c r="J363" i="3"/>
  <c r="I363" i="3"/>
  <c r="H363" i="3"/>
  <c r="G363" i="3"/>
  <c r="F363" i="3"/>
  <c r="E363" i="3"/>
  <c r="D363" i="3"/>
  <c r="C363" i="3"/>
  <c r="B363" i="3"/>
  <c r="V362" i="3"/>
  <c r="U362" i="3"/>
  <c r="S362" i="3"/>
  <c r="R362" i="3"/>
  <c r="Q362" i="3"/>
  <c r="P362" i="3"/>
  <c r="N362" i="3"/>
  <c r="M362" i="3"/>
  <c r="L362" i="3"/>
  <c r="K362" i="3"/>
  <c r="J362" i="3"/>
  <c r="I362" i="3"/>
  <c r="H362" i="3"/>
  <c r="G362" i="3"/>
  <c r="F362" i="3"/>
  <c r="E362" i="3"/>
  <c r="D362" i="3"/>
  <c r="C362" i="3"/>
  <c r="B362" i="3"/>
  <c r="V361" i="3"/>
  <c r="U361" i="3"/>
  <c r="S361" i="3"/>
  <c r="R361" i="3"/>
  <c r="Q361" i="3"/>
  <c r="P361" i="3"/>
  <c r="N361" i="3"/>
  <c r="M361" i="3"/>
  <c r="L361" i="3"/>
  <c r="K361" i="3"/>
  <c r="J361" i="3"/>
  <c r="I361" i="3"/>
  <c r="H361" i="3"/>
  <c r="G361" i="3"/>
  <c r="F361" i="3"/>
  <c r="E361" i="3"/>
  <c r="D361" i="3"/>
  <c r="C361" i="3"/>
  <c r="B361" i="3"/>
  <c r="V360" i="3"/>
  <c r="U360" i="3"/>
  <c r="S360" i="3"/>
  <c r="R360" i="3"/>
  <c r="Q360" i="3"/>
  <c r="P360" i="3"/>
  <c r="N360" i="3"/>
  <c r="M360" i="3"/>
  <c r="L360" i="3"/>
  <c r="K360" i="3"/>
  <c r="J360" i="3"/>
  <c r="I360" i="3"/>
  <c r="H360" i="3"/>
  <c r="G360" i="3"/>
  <c r="F360" i="3"/>
  <c r="E360" i="3"/>
  <c r="D360" i="3"/>
  <c r="C360" i="3"/>
  <c r="B360" i="3"/>
  <c r="V359" i="3"/>
  <c r="U359" i="3"/>
  <c r="S359" i="3"/>
  <c r="R359" i="3"/>
  <c r="Q359" i="3"/>
  <c r="P359" i="3"/>
  <c r="N359" i="3"/>
  <c r="M359" i="3"/>
  <c r="L359" i="3"/>
  <c r="K359" i="3"/>
  <c r="J359" i="3"/>
  <c r="I359" i="3"/>
  <c r="H359" i="3"/>
  <c r="G359" i="3"/>
  <c r="F359" i="3"/>
  <c r="E359" i="3"/>
  <c r="D359" i="3"/>
  <c r="C359" i="3"/>
  <c r="B359" i="3"/>
  <c r="V358" i="3"/>
  <c r="U358" i="3"/>
  <c r="S358" i="3"/>
  <c r="R358" i="3"/>
  <c r="Q358" i="3"/>
  <c r="P358" i="3"/>
  <c r="N358" i="3"/>
  <c r="M358" i="3"/>
  <c r="L358" i="3"/>
  <c r="K358" i="3"/>
  <c r="J358" i="3"/>
  <c r="I358" i="3"/>
  <c r="H358" i="3"/>
  <c r="G358" i="3"/>
  <c r="F358" i="3"/>
  <c r="E358" i="3"/>
  <c r="D358" i="3"/>
  <c r="C358" i="3"/>
  <c r="B358" i="3"/>
  <c r="V357" i="3"/>
  <c r="U357" i="3"/>
  <c r="S357" i="3"/>
  <c r="R357" i="3"/>
  <c r="Q357" i="3"/>
  <c r="P357" i="3"/>
  <c r="N357" i="3"/>
  <c r="M357" i="3"/>
  <c r="L357" i="3"/>
  <c r="K357" i="3"/>
  <c r="J357" i="3"/>
  <c r="I357" i="3"/>
  <c r="H357" i="3"/>
  <c r="G357" i="3"/>
  <c r="F357" i="3"/>
  <c r="E357" i="3"/>
  <c r="D357" i="3"/>
  <c r="C357" i="3"/>
  <c r="B357" i="3"/>
  <c r="V356" i="3"/>
  <c r="U356" i="3"/>
  <c r="S356" i="3"/>
  <c r="R356" i="3"/>
  <c r="Q356" i="3"/>
  <c r="P356" i="3"/>
  <c r="N356" i="3"/>
  <c r="M356" i="3"/>
  <c r="L356" i="3"/>
  <c r="K356" i="3"/>
  <c r="J356" i="3"/>
  <c r="I356" i="3"/>
  <c r="H356" i="3"/>
  <c r="G356" i="3"/>
  <c r="F356" i="3"/>
  <c r="E356" i="3"/>
  <c r="D356" i="3"/>
  <c r="C356" i="3"/>
  <c r="B356" i="3"/>
  <c r="V355" i="3"/>
  <c r="U355" i="3"/>
  <c r="S355" i="3"/>
  <c r="R355" i="3"/>
  <c r="Q355" i="3"/>
  <c r="P355" i="3"/>
  <c r="N355" i="3"/>
  <c r="M355" i="3"/>
  <c r="L355" i="3"/>
  <c r="K355" i="3"/>
  <c r="J355" i="3"/>
  <c r="I355" i="3"/>
  <c r="H355" i="3"/>
  <c r="G355" i="3"/>
  <c r="F355" i="3"/>
  <c r="E355" i="3"/>
  <c r="D355" i="3"/>
  <c r="C355" i="3"/>
  <c r="B355" i="3"/>
  <c r="V354" i="3"/>
  <c r="U354" i="3"/>
  <c r="S354" i="3"/>
  <c r="R354" i="3"/>
  <c r="Q354" i="3"/>
  <c r="P354" i="3"/>
  <c r="N354" i="3"/>
  <c r="M354" i="3"/>
  <c r="L354" i="3"/>
  <c r="K354" i="3"/>
  <c r="J354" i="3"/>
  <c r="I354" i="3"/>
  <c r="H354" i="3"/>
  <c r="G354" i="3"/>
  <c r="F354" i="3"/>
  <c r="E354" i="3"/>
  <c r="D354" i="3"/>
  <c r="C354" i="3"/>
  <c r="B354" i="3"/>
  <c r="V353" i="3"/>
  <c r="U353" i="3"/>
  <c r="S353" i="3"/>
  <c r="R353" i="3"/>
  <c r="Q353" i="3"/>
  <c r="P353" i="3"/>
  <c r="N353" i="3"/>
  <c r="M353" i="3"/>
  <c r="L353" i="3"/>
  <c r="K353" i="3"/>
  <c r="J353" i="3"/>
  <c r="I353" i="3"/>
  <c r="H353" i="3"/>
  <c r="G353" i="3"/>
  <c r="F353" i="3"/>
  <c r="E353" i="3"/>
  <c r="D353" i="3"/>
  <c r="C353" i="3"/>
  <c r="B353" i="3"/>
  <c r="V352" i="3"/>
  <c r="U352" i="3"/>
  <c r="S352" i="3"/>
  <c r="R352" i="3"/>
  <c r="Q352" i="3"/>
  <c r="P352" i="3"/>
  <c r="N352" i="3"/>
  <c r="M352" i="3"/>
  <c r="L352" i="3"/>
  <c r="K352" i="3"/>
  <c r="J352" i="3"/>
  <c r="I352" i="3"/>
  <c r="H352" i="3"/>
  <c r="G352" i="3"/>
  <c r="F352" i="3"/>
  <c r="E352" i="3"/>
  <c r="D352" i="3"/>
  <c r="C352" i="3"/>
  <c r="B352" i="3"/>
  <c r="V351" i="3"/>
  <c r="U351" i="3"/>
  <c r="S351" i="3"/>
  <c r="R351" i="3"/>
  <c r="Q351" i="3"/>
  <c r="P351" i="3"/>
  <c r="N351" i="3"/>
  <c r="M351" i="3"/>
  <c r="L351" i="3"/>
  <c r="K351" i="3"/>
  <c r="J351" i="3"/>
  <c r="I351" i="3"/>
  <c r="H351" i="3"/>
  <c r="G351" i="3"/>
  <c r="F351" i="3"/>
  <c r="E351" i="3"/>
  <c r="D351" i="3"/>
  <c r="C351" i="3"/>
  <c r="B351" i="3"/>
  <c r="V350" i="3"/>
  <c r="U350" i="3"/>
  <c r="S350" i="3"/>
  <c r="R350" i="3"/>
  <c r="Q350" i="3"/>
  <c r="P350" i="3"/>
  <c r="N350" i="3"/>
  <c r="M350" i="3"/>
  <c r="L350" i="3"/>
  <c r="K350" i="3"/>
  <c r="J350" i="3"/>
  <c r="I350" i="3"/>
  <c r="H350" i="3"/>
  <c r="G350" i="3"/>
  <c r="F350" i="3"/>
  <c r="E350" i="3"/>
  <c r="D350" i="3"/>
  <c r="C350" i="3"/>
  <c r="B350" i="3"/>
  <c r="V349" i="3"/>
  <c r="U349" i="3"/>
  <c r="S349" i="3"/>
  <c r="R349" i="3"/>
  <c r="Q349" i="3"/>
  <c r="P349" i="3"/>
  <c r="N349" i="3"/>
  <c r="M349" i="3"/>
  <c r="L349" i="3"/>
  <c r="K349" i="3"/>
  <c r="J349" i="3"/>
  <c r="I349" i="3"/>
  <c r="H349" i="3"/>
  <c r="G349" i="3"/>
  <c r="F349" i="3"/>
  <c r="E349" i="3"/>
  <c r="D349" i="3"/>
  <c r="C349" i="3"/>
  <c r="B349" i="3"/>
  <c r="V348" i="3"/>
  <c r="U348" i="3"/>
  <c r="S348" i="3"/>
  <c r="R348" i="3"/>
  <c r="Q348" i="3"/>
  <c r="P348" i="3"/>
  <c r="N348" i="3"/>
  <c r="M348" i="3"/>
  <c r="L348" i="3"/>
  <c r="K348" i="3"/>
  <c r="J348" i="3"/>
  <c r="I348" i="3"/>
  <c r="H348" i="3"/>
  <c r="G348" i="3"/>
  <c r="F348" i="3"/>
  <c r="E348" i="3"/>
  <c r="D348" i="3"/>
  <c r="C348" i="3"/>
  <c r="B348" i="3"/>
  <c r="V347" i="3"/>
  <c r="U347" i="3"/>
  <c r="S347" i="3"/>
  <c r="R347" i="3"/>
  <c r="Q347" i="3"/>
  <c r="P347" i="3"/>
  <c r="N347" i="3"/>
  <c r="M347" i="3"/>
  <c r="L347" i="3"/>
  <c r="K347" i="3"/>
  <c r="J347" i="3"/>
  <c r="I347" i="3"/>
  <c r="H347" i="3"/>
  <c r="G347" i="3"/>
  <c r="F347" i="3"/>
  <c r="E347" i="3"/>
  <c r="D347" i="3"/>
  <c r="C347" i="3"/>
  <c r="B347" i="3"/>
  <c r="V346" i="3"/>
  <c r="U346" i="3"/>
  <c r="S346" i="3"/>
  <c r="R346" i="3"/>
  <c r="Q346" i="3"/>
  <c r="P346" i="3"/>
  <c r="N346" i="3"/>
  <c r="M346" i="3"/>
  <c r="L346" i="3"/>
  <c r="K346" i="3"/>
  <c r="J346" i="3"/>
  <c r="I346" i="3"/>
  <c r="H346" i="3"/>
  <c r="G346" i="3"/>
  <c r="F346" i="3"/>
  <c r="E346" i="3"/>
  <c r="D346" i="3"/>
  <c r="C346" i="3"/>
  <c r="B346" i="3"/>
  <c r="V345" i="3"/>
  <c r="U345" i="3"/>
  <c r="S345" i="3"/>
  <c r="R345" i="3"/>
  <c r="Q345" i="3"/>
  <c r="P345" i="3"/>
  <c r="N345" i="3"/>
  <c r="M345" i="3"/>
  <c r="L345" i="3"/>
  <c r="K345" i="3"/>
  <c r="J345" i="3"/>
  <c r="I345" i="3"/>
  <c r="H345" i="3"/>
  <c r="G345" i="3"/>
  <c r="F345" i="3"/>
  <c r="E345" i="3"/>
  <c r="D345" i="3"/>
  <c r="C345" i="3"/>
  <c r="B345" i="3"/>
  <c r="V344" i="3"/>
  <c r="U344" i="3"/>
  <c r="S344" i="3"/>
  <c r="R344" i="3"/>
  <c r="Q344" i="3"/>
  <c r="P344" i="3"/>
  <c r="N344" i="3"/>
  <c r="M344" i="3"/>
  <c r="L344" i="3"/>
  <c r="K344" i="3"/>
  <c r="J344" i="3"/>
  <c r="I344" i="3"/>
  <c r="H344" i="3"/>
  <c r="G344" i="3"/>
  <c r="F344" i="3"/>
  <c r="E344" i="3"/>
  <c r="D344" i="3"/>
  <c r="C344" i="3"/>
  <c r="B344" i="3"/>
  <c r="V343" i="3"/>
  <c r="U343" i="3"/>
  <c r="S343" i="3"/>
  <c r="R343" i="3"/>
  <c r="Q343" i="3"/>
  <c r="P343" i="3"/>
  <c r="N343" i="3"/>
  <c r="M343" i="3"/>
  <c r="L343" i="3"/>
  <c r="K343" i="3"/>
  <c r="J343" i="3"/>
  <c r="I343" i="3"/>
  <c r="H343" i="3"/>
  <c r="G343" i="3"/>
  <c r="F343" i="3"/>
  <c r="E343" i="3"/>
  <c r="D343" i="3"/>
  <c r="C343" i="3"/>
  <c r="B343" i="3"/>
  <c r="V342" i="3"/>
  <c r="U342" i="3"/>
  <c r="S342" i="3"/>
  <c r="R342" i="3"/>
  <c r="Q342" i="3"/>
  <c r="P342" i="3"/>
  <c r="N342" i="3"/>
  <c r="M342" i="3"/>
  <c r="L342" i="3"/>
  <c r="K342" i="3"/>
  <c r="J342" i="3"/>
  <c r="I342" i="3"/>
  <c r="H342" i="3"/>
  <c r="G342" i="3"/>
  <c r="F342" i="3"/>
  <c r="E342" i="3"/>
  <c r="D342" i="3"/>
  <c r="C342" i="3"/>
  <c r="B342" i="3"/>
  <c r="V341" i="3"/>
  <c r="U341" i="3"/>
  <c r="S341" i="3"/>
  <c r="R341" i="3"/>
  <c r="Q341" i="3"/>
  <c r="P341" i="3"/>
  <c r="N341" i="3"/>
  <c r="M341" i="3"/>
  <c r="L341" i="3"/>
  <c r="K341" i="3"/>
  <c r="J341" i="3"/>
  <c r="I341" i="3"/>
  <c r="H341" i="3"/>
  <c r="G341" i="3"/>
  <c r="F341" i="3"/>
  <c r="E341" i="3"/>
  <c r="D341" i="3"/>
  <c r="C341" i="3"/>
  <c r="B341" i="3"/>
  <c r="V340" i="3"/>
  <c r="U340" i="3"/>
  <c r="S340" i="3"/>
  <c r="R340" i="3"/>
  <c r="Q340" i="3"/>
  <c r="P340" i="3"/>
  <c r="N340" i="3"/>
  <c r="M340" i="3"/>
  <c r="L340" i="3"/>
  <c r="K340" i="3"/>
  <c r="J340" i="3"/>
  <c r="I340" i="3"/>
  <c r="H340" i="3"/>
  <c r="G340" i="3"/>
  <c r="F340" i="3"/>
  <c r="E340" i="3"/>
  <c r="D340" i="3"/>
  <c r="C340" i="3"/>
  <c r="B340" i="3"/>
  <c r="V339" i="3"/>
  <c r="U339" i="3"/>
  <c r="S339" i="3"/>
  <c r="R339" i="3"/>
  <c r="Q339" i="3"/>
  <c r="P339" i="3"/>
  <c r="N339" i="3"/>
  <c r="M339" i="3"/>
  <c r="L339" i="3"/>
  <c r="K339" i="3"/>
  <c r="J339" i="3"/>
  <c r="I339" i="3"/>
  <c r="H339" i="3"/>
  <c r="G339" i="3"/>
  <c r="F339" i="3"/>
  <c r="E339" i="3"/>
  <c r="D339" i="3"/>
  <c r="C339" i="3"/>
  <c r="B339" i="3"/>
  <c r="V338" i="3"/>
  <c r="U338" i="3"/>
  <c r="S338" i="3"/>
  <c r="R338" i="3"/>
  <c r="Q338" i="3"/>
  <c r="P338" i="3"/>
  <c r="N338" i="3"/>
  <c r="M338" i="3"/>
  <c r="L338" i="3"/>
  <c r="K338" i="3"/>
  <c r="J338" i="3"/>
  <c r="I338" i="3"/>
  <c r="H338" i="3"/>
  <c r="G338" i="3"/>
  <c r="F338" i="3"/>
  <c r="E338" i="3"/>
  <c r="D338" i="3"/>
  <c r="C338" i="3"/>
  <c r="B338" i="3"/>
  <c r="V337" i="3"/>
  <c r="U337" i="3"/>
  <c r="S337" i="3"/>
  <c r="R337" i="3"/>
  <c r="Q337" i="3"/>
  <c r="P337" i="3"/>
  <c r="N337" i="3"/>
  <c r="M337" i="3"/>
  <c r="L337" i="3"/>
  <c r="K337" i="3"/>
  <c r="J337" i="3"/>
  <c r="I337" i="3"/>
  <c r="H337" i="3"/>
  <c r="G337" i="3"/>
  <c r="F337" i="3"/>
  <c r="E337" i="3"/>
  <c r="D337" i="3"/>
  <c r="C337" i="3"/>
  <c r="B337" i="3"/>
  <c r="V336" i="3"/>
  <c r="U336" i="3"/>
  <c r="S336" i="3"/>
  <c r="R336" i="3"/>
  <c r="Q336" i="3"/>
  <c r="P336" i="3"/>
  <c r="N336" i="3"/>
  <c r="M336" i="3"/>
  <c r="L336" i="3"/>
  <c r="K336" i="3"/>
  <c r="J336" i="3"/>
  <c r="I336" i="3"/>
  <c r="H336" i="3"/>
  <c r="G336" i="3"/>
  <c r="F336" i="3"/>
  <c r="E336" i="3"/>
  <c r="D336" i="3"/>
  <c r="C336" i="3"/>
  <c r="B336" i="3"/>
  <c r="V335" i="3"/>
  <c r="S335" i="3"/>
  <c r="R335" i="3"/>
  <c r="Q335" i="3"/>
  <c r="P335" i="3"/>
  <c r="M335" i="3"/>
  <c r="L335" i="3"/>
  <c r="K335" i="3"/>
  <c r="J335" i="3"/>
  <c r="I335" i="3"/>
  <c r="H335" i="3"/>
  <c r="G335" i="3"/>
  <c r="F335" i="3"/>
  <c r="E335" i="3"/>
  <c r="D335" i="3"/>
  <c r="C335" i="3"/>
  <c r="B335" i="3"/>
  <c r="A335" i="3"/>
  <c r="B333" i="3"/>
  <c r="V332" i="3"/>
  <c r="S332" i="3"/>
  <c r="R332" i="3"/>
  <c r="Q332" i="3"/>
  <c r="P332" i="3"/>
  <c r="N332" i="3"/>
  <c r="M332" i="3"/>
  <c r="L332" i="3"/>
  <c r="K332" i="3"/>
  <c r="J332" i="3"/>
  <c r="I332" i="3"/>
  <c r="H332" i="3"/>
  <c r="G332" i="3"/>
  <c r="F332" i="3"/>
  <c r="E332" i="3"/>
  <c r="D332" i="3"/>
  <c r="C332" i="3"/>
  <c r="B332" i="3"/>
  <c r="V331" i="3"/>
  <c r="U331" i="3"/>
  <c r="S331" i="3"/>
  <c r="R331" i="3"/>
  <c r="Q331" i="3"/>
  <c r="P331" i="3"/>
  <c r="N331" i="3"/>
  <c r="M331" i="3"/>
  <c r="L331" i="3"/>
  <c r="K331" i="3"/>
  <c r="J331" i="3"/>
  <c r="I331" i="3"/>
  <c r="H331" i="3"/>
  <c r="G331" i="3"/>
  <c r="F331" i="3"/>
  <c r="E331" i="3"/>
  <c r="D331" i="3"/>
  <c r="C331" i="3"/>
  <c r="B331" i="3"/>
  <c r="V330" i="3"/>
  <c r="U330" i="3"/>
  <c r="S330" i="3"/>
  <c r="R330" i="3"/>
  <c r="Q330" i="3"/>
  <c r="P330" i="3"/>
  <c r="N330" i="3"/>
  <c r="M330" i="3"/>
  <c r="L330" i="3"/>
  <c r="K330" i="3"/>
  <c r="J330" i="3"/>
  <c r="I330" i="3"/>
  <c r="H330" i="3"/>
  <c r="G330" i="3"/>
  <c r="F330" i="3"/>
  <c r="E330" i="3"/>
  <c r="D330" i="3"/>
  <c r="C330" i="3"/>
  <c r="B330" i="3"/>
  <c r="V329" i="3"/>
  <c r="U329" i="3"/>
  <c r="S329" i="3"/>
  <c r="R329" i="3"/>
  <c r="Q329" i="3"/>
  <c r="P329" i="3"/>
  <c r="N329" i="3"/>
  <c r="M329" i="3"/>
  <c r="L329" i="3"/>
  <c r="K329" i="3"/>
  <c r="J329" i="3"/>
  <c r="I329" i="3"/>
  <c r="H329" i="3"/>
  <c r="G329" i="3"/>
  <c r="F329" i="3"/>
  <c r="E329" i="3"/>
  <c r="D329" i="3"/>
  <c r="C329" i="3"/>
  <c r="B329" i="3"/>
  <c r="V328" i="3"/>
  <c r="U328" i="3"/>
  <c r="S328" i="3"/>
  <c r="R328" i="3"/>
  <c r="Q328" i="3"/>
  <c r="P328" i="3"/>
  <c r="N328" i="3"/>
  <c r="M328" i="3"/>
  <c r="L328" i="3"/>
  <c r="K328" i="3"/>
  <c r="J328" i="3"/>
  <c r="I328" i="3"/>
  <c r="H328" i="3"/>
  <c r="G328" i="3"/>
  <c r="F328" i="3"/>
  <c r="E328" i="3"/>
  <c r="D328" i="3"/>
  <c r="C328" i="3"/>
  <c r="B328" i="3"/>
  <c r="V327" i="3"/>
  <c r="U327" i="3"/>
  <c r="S327" i="3"/>
  <c r="R327" i="3"/>
  <c r="Q327" i="3"/>
  <c r="P327" i="3"/>
  <c r="N327" i="3"/>
  <c r="M327" i="3"/>
  <c r="L327" i="3"/>
  <c r="K327" i="3"/>
  <c r="J327" i="3"/>
  <c r="I327" i="3"/>
  <c r="H327" i="3"/>
  <c r="G327" i="3"/>
  <c r="F327" i="3"/>
  <c r="E327" i="3"/>
  <c r="D327" i="3"/>
  <c r="C327" i="3"/>
  <c r="B327" i="3"/>
  <c r="V326" i="3"/>
  <c r="U326" i="3"/>
  <c r="S326" i="3"/>
  <c r="R326" i="3"/>
  <c r="Q326" i="3"/>
  <c r="P326" i="3"/>
  <c r="N326" i="3"/>
  <c r="M326" i="3"/>
  <c r="L326" i="3"/>
  <c r="K326" i="3"/>
  <c r="J326" i="3"/>
  <c r="I326" i="3"/>
  <c r="H326" i="3"/>
  <c r="G326" i="3"/>
  <c r="F326" i="3"/>
  <c r="E326" i="3"/>
  <c r="D326" i="3"/>
  <c r="C326" i="3"/>
  <c r="B326" i="3"/>
  <c r="V325" i="3"/>
  <c r="U325" i="3"/>
  <c r="S325" i="3"/>
  <c r="R325" i="3"/>
  <c r="Q325" i="3"/>
  <c r="P325" i="3"/>
  <c r="N325" i="3"/>
  <c r="M325" i="3"/>
  <c r="L325" i="3"/>
  <c r="K325" i="3"/>
  <c r="J325" i="3"/>
  <c r="I325" i="3"/>
  <c r="H325" i="3"/>
  <c r="G325" i="3"/>
  <c r="F325" i="3"/>
  <c r="E325" i="3"/>
  <c r="D325" i="3"/>
  <c r="C325" i="3"/>
  <c r="B325" i="3"/>
  <c r="V324" i="3"/>
  <c r="U324" i="3"/>
  <c r="S324" i="3"/>
  <c r="R324" i="3"/>
  <c r="Q324" i="3"/>
  <c r="P324" i="3"/>
  <c r="N324" i="3"/>
  <c r="M324" i="3"/>
  <c r="L324" i="3"/>
  <c r="K324" i="3"/>
  <c r="J324" i="3"/>
  <c r="I324" i="3"/>
  <c r="H324" i="3"/>
  <c r="G324" i="3"/>
  <c r="F324" i="3"/>
  <c r="E324" i="3"/>
  <c r="D324" i="3"/>
  <c r="C324" i="3"/>
  <c r="B324" i="3"/>
  <c r="V323" i="3"/>
  <c r="U323" i="3"/>
  <c r="S323" i="3"/>
  <c r="R323" i="3"/>
  <c r="Q323" i="3"/>
  <c r="P323" i="3"/>
  <c r="N323" i="3"/>
  <c r="M323" i="3"/>
  <c r="L323" i="3"/>
  <c r="K323" i="3"/>
  <c r="J323" i="3"/>
  <c r="I323" i="3"/>
  <c r="H323" i="3"/>
  <c r="G323" i="3"/>
  <c r="F323" i="3"/>
  <c r="E323" i="3"/>
  <c r="D323" i="3"/>
  <c r="C323" i="3"/>
  <c r="B323" i="3"/>
  <c r="V322" i="3"/>
  <c r="U322" i="3"/>
  <c r="S322" i="3"/>
  <c r="R322" i="3"/>
  <c r="Q322" i="3"/>
  <c r="P322" i="3"/>
  <c r="N322" i="3"/>
  <c r="M322" i="3"/>
  <c r="L322" i="3"/>
  <c r="K322" i="3"/>
  <c r="J322" i="3"/>
  <c r="I322" i="3"/>
  <c r="H322" i="3"/>
  <c r="G322" i="3"/>
  <c r="F322" i="3"/>
  <c r="E322" i="3"/>
  <c r="D322" i="3"/>
  <c r="C322" i="3"/>
  <c r="B322" i="3"/>
  <c r="V321" i="3"/>
  <c r="U321" i="3"/>
  <c r="S321" i="3"/>
  <c r="R321" i="3"/>
  <c r="Q321" i="3"/>
  <c r="P321" i="3"/>
  <c r="N321" i="3"/>
  <c r="M321" i="3"/>
  <c r="L321" i="3"/>
  <c r="K321" i="3"/>
  <c r="J321" i="3"/>
  <c r="I321" i="3"/>
  <c r="H321" i="3"/>
  <c r="G321" i="3"/>
  <c r="F321" i="3"/>
  <c r="E321" i="3"/>
  <c r="D321" i="3"/>
  <c r="C321" i="3"/>
  <c r="B321" i="3"/>
  <c r="V320" i="3"/>
  <c r="U320" i="3"/>
  <c r="S320" i="3"/>
  <c r="R320" i="3"/>
  <c r="Q320" i="3"/>
  <c r="P320" i="3"/>
  <c r="N320" i="3"/>
  <c r="M320" i="3"/>
  <c r="L320" i="3"/>
  <c r="K320" i="3"/>
  <c r="J320" i="3"/>
  <c r="I320" i="3"/>
  <c r="H320" i="3"/>
  <c r="G320" i="3"/>
  <c r="F320" i="3"/>
  <c r="E320" i="3"/>
  <c r="D320" i="3"/>
  <c r="C320" i="3"/>
  <c r="B320" i="3"/>
  <c r="V319" i="3"/>
  <c r="U319" i="3"/>
  <c r="S319" i="3"/>
  <c r="R319" i="3"/>
  <c r="Q319" i="3"/>
  <c r="P319" i="3"/>
  <c r="N319" i="3"/>
  <c r="M319" i="3"/>
  <c r="L319" i="3"/>
  <c r="K319" i="3"/>
  <c r="J319" i="3"/>
  <c r="I319" i="3"/>
  <c r="H319" i="3"/>
  <c r="G319" i="3"/>
  <c r="F319" i="3"/>
  <c r="E319" i="3"/>
  <c r="D319" i="3"/>
  <c r="C319" i="3"/>
  <c r="B319" i="3"/>
  <c r="V318" i="3"/>
  <c r="U318" i="3"/>
  <c r="S318" i="3"/>
  <c r="R318" i="3"/>
  <c r="Q318" i="3"/>
  <c r="P318" i="3"/>
  <c r="N318" i="3"/>
  <c r="M318" i="3"/>
  <c r="L318" i="3"/>
  <c r="K318" i="3"/>
  <c r="J318" i="3"/>
  <c r="I318" i="3"/>
  <c r="H318" i="3"/>
  <c r="G318" i="3"/>
  <c r="F318" i="3"/>
  <c r="E318" i="3"/>
  <c r="D318" i="3"/>
  <c r="C318" i="3"/>
  <c r="B318" i="3"/>
  <c r="V317" i="3"/>
  <c r="U317" i="3"/>
  <c r="S317" i="3"/>
  <c r="R317" i="3"/>
  <c r="Q317" i="3"/>
  <c r="P317" i="3"/>
  <c r="N317" i="3"/>
  <c r="M317" i="3"/>
  <c r="L317" i="3"/>
  <c r="K317" i="3"/>
  <c r="J317" i="3"/>
  <c r="I317" i="3"/>
  <c r="H317" i="3"/>
  <c r="G317" i="3"/>
  <c r="F317" i="3"/>
  <c r="E317" i="3"/>
  <c r="D317" i="3"/>
  <c r="C317" i="3"/>
  <c r="B317" i="3"/>
  <c r="V316" i="3"/>
  <c r="U316" i="3"/>
  <c r="S316" i="3"/>
  <c r="R316" i="3"/>
  <c r="Q316" i="3"/>
  <c r="P316" i="3"/>
  <c r="N316" i="3"/>
  <c r="M316" i="3"/>
  <c r="L316" i="3"/>
  <c r="K316" i="3"/>
  <c r="J316" i="3"/>
  <c r="I316" i="3"/>
  <c r="H316" i="3"/>
  <c r="G316" i="3"/>
  <c r="F316" i="3"/>
  <c r="E316" i="3"/>
  <c r="D316" i="3"/>
  <c r="C316" i="3"/>
  <c r="B316" i="3"/>
  <c r="V315" i="3"/>
  <c r="U315" i="3"/>
  <c r="S315" i="3"/>
  <c r="R315" i="3"/>
  <c r="Q315" i="3"/>
  <c r="P315" i="3"/>
  <c r="N315" i="3"/>
  <c r="M315" i="3"/>
  <c r="L315" i="3"/>
  <c r="K315" i="3"/>
  <c r="J315" i="3"/>
  <c r="I315" i="3"/>
  <c r="H315" i="3"/>
  <c r="G315" i="3"/>
  <c r="F315" i="3"/>
  <c r="E315" i="3"/>
  <c r="D315" i="3"/>
  <c r="C315" i="3"/>
  <c r="B315" i="3"/>
  <c r="V314" i="3"/>
  <c r="U314" i="3"/>
  <c r="S314" i="3"/>
  <c r="R314" i="3"/>
  <c r="Q314" i="3"/>
  <c r="P314" i="3"/>
  <c r="N314" i="3"/>
  <c r="M314" i="3"/>
  <c r="L314" i="3"/>
  <c r="K314" i="3"/>
  <c r="J314" i="3"/>
  <c r="I314" i="3"/>
  <c r="H314" i="3"/>
  <c r="G314" i="3"/>
  <c r="F314" i="3"/>
  <c r="E314" i="3"/>
  <c r="D314" i="3"/>
  <c r="C314" i="3"/>
  <c r="B314" i="3"/>
  <c r="V313" i="3"/>
  <c r="U313" i="3"/>
  <c r="S313" i="3"/>
  <c r="R313" i="3"/>
  <c r="Q313" i="3"/>
  <c r="P313" i="3"/>
  <c r="N313" i="3"/>
  <c r="M313" i="3"/>
  <c r="L313" i="3"/>
  <c r="K313" i="3"/>
  <c r="J313" i="3"/>
  <c r="I313" i="3"/>
  <c r="H313" i="3"/>
  <c r="G313" i="3"/>
  <c r="F313" i="3"/>
  <c r="E313" i="3"/>
  <c r="D313" i="3"/>
  <c r="C313" i="3"/>
  <c r="B313" i="3"/>
  <c r="V312" i="3"/>
  <c r="U312" i="3"/>
  <c r="S312" i="3"/>
  <c r="R312" i="3"/>
  <c r="Q312" i="3"/>
  <c r="P312" i="3"/>
  <c r="N312" i="3"/>
  <c r="M312" i="3"/>
  <c r="L312" i="3"/>
  <c r="K312" i="3"/>
  <c r="J312" i="3"/>
  <c r="I312" i="3"/>
  <c r="H312" i="3"/>
  <c r="G312" i="3"/>
  <c r="F312" i="3"/>
  <c r="E312" i="3"/>
  <c r="D312" i="3"/>
  <c r="C312" i="3"/>
  <c r="B312" i="3"/>
  <c r="V311" i="3"/>
  <c r="U311" i="3"/>
  <c r="S311" i="3"/>
  <c r="R311" i="3"/>
  <c r="Q311" i="3"/>
  <c r="P311" i="3"/>
  <c r="N311" i="3"/>
  <c r="M311" i="3"/>
  <c r="L311" i="3"/>
  <c r="K311" i="3"/>
  <c r="J311" i="3"/>
  <c r="I311" i="3"/>
  <c r="H311" i="3"/>
  <c r="G311" i="3"/>
  <c r="F311" i="3"/>
  <c r="E311" i="3"/>
  <c r="D311" i="3"/>
  <c r="C311" i="3"/>
  <c r="B311" i="3"/>
  <c r="V310" i="3"/>
  <c r="U310" i="3"/>
  <c r="S310" i="3"/>
  <c r="R310" i="3"/>
  <c r="Q310" i="3"/>
  <c r="P310" i="3"/>
  <c r="N310" i="3"/>
  <c r="M310" i="3"/>
  <c r="L310" i="3"/>
  <c r="K310" i="3"/>
  <c r="J310" i="3"/>
  <c r="I310" i="3"/>
  <c r="H310" i="3"/>
  <c r="G310" i="3"/>
  <c r="F310" i="3"/>
  <c r="E310" i="3"/>
  <c r="D310" i="3"/>
  <c r="C310" i="3"/>
  <c r="B310" i="3"/>
  <c r="V309" i="3"/>
  <c r="U309" i="3"/>
  <c r="S309" i="3"/>
  <c r="R309" i="3"/>
  <c r="Q309" i="3"/>
  <c r="P309" i="3"/>
  <c r="N309" i="3"/>
  <c r="M309" i="3"/>
  <c r="L309" i="3"/>
  <c r="K309" i="3"/>
  <c r="J309" i="3"/>
  <c r="I309" i="3"/>
  <c r="H309" i="3"/>
  <c r="G309" i="3"/>
  <c r="F309" i="3"/>
  <c r="E309" i="3"/>
  <c r="D309" i="3"/>
  <c r="C309" i="3"/>
  <c r="B309" i="3"/>
  <c r="V308" i="3"/>
  <c r="U308" i="3"/>
  <c r="S308" i="3"/>
  <c r="R308" i="3"/>
  <c r="Q308" i="3"/>
  <c r="P308" i="3"/>
  <c r="N308" i="3"/>
  <c r="M308" i="3"/>
  <c r="L308" i="3"/>
  <c r="K308" i="3"/>
  <c r="J308" i="3"/>
  <c r="I308" i="3"/>
  <c r="H308" i="3"/>
  <c r="G308" i="3"/>
  <c r="F308" i="3"/>
  <c r="E308" i="3"/>
  <c r="D308" i="3"/>
  <c r="C308" i="3"/>
  <c r="B308" i="3"/>
  <c r="V307" i="3"/>
  <c r="U307" i="3"/>
  <c r="S307" i="3"/>
  <c r="R307" i="3"/>
  <c r="Q307" i="3"/>
  <c r="P307" i="3"/>
  <c r="N307" i="3"/>
  <c r="M307" i="3"/>
  <c r="L307" i="3"/>
  <c r="K307" i="3"/>
  <c r="J307" i="3"/>
  <c r="I307" i="3"/>
  <c r="H307" i="3"/>
  <c r="G307" i="3"/>
  <c r="F307" i="3"/>
  <c r="E307" i="3"/>
  <c r="D307" i="3"/>
  <c r="C307" i="3"/>
  <c r="B307" i="3"/>
  <c r="V306" i="3"/>
  <c r="U306" i="3"/>
  <c r="S306" i="3"/>
  <c r="R306" i="3"/>
  <c r="Q306" i="3"/>
  <c r="P306" i="3"/>
  <c r="N306" i="3"/>
  <c r="M306" i="3"/>
  <c r="L306" i="3"/>
  <c r="K306" i="3"/>
  <c r="J306" i="3"/>
  <c r="I306" i="3"/>
  <c r="H306" i="3"/>
  <c r="G306" i="3"/>
  <c r="F306" i="3"/>
  <c r="E306" i="3"/>
  <c r="D306" i="3"/>
  <c r="C306" i="3"/>
  <c r="B306" i="3"/>
  <c r="V305" i="3"/>
  <c r="U305" i="3"/>
  <c r="S305" i="3"/>
  <c r="R305" i="3"/>
  <c r="Q305" i="3"/>
  <c r="P305" i="3"/>
  <c r="N305" i="3"/>
  <c r="M305" i="3"/>
  <c r="L305" i="3"/>
  <c r="K305" i="3"/>
  <c r="J305" i="3"/>
  <c r="I305" i="3"/>
  <c r="H305" i="3"/>
  <c r="G305" i="3"/>
  <c r="F305" i="3"/>
  <c r="E305" i="3"/>
  <c r="D305" i="3"/>
  <c r="C305" i="3"/>
  <c r="B305" i="3"/>
  <c r="V304" i="3"/>
  <c r="U304" i="3"/>
  <c r="S304" i="3"/>
  <c r="R304" i="3"/>
  <c r="Q304" i="3"/>
  <c r="P304" i="3"/>
  <c r="N304" i="3"/>
  <c r="M304" i="3"/>
  <c r="L304" i="3"/>
  <c r="K304" i="3"/>
  <c r="J304" i="3"/>
  <c r="I304" i="3"/>
  <c r="H304" i="3"/>
  <c r="G304" i="3"/>
  <c r="F304" i="3"/>
  <c r="E304" i="3"/>
  <c r="D304" i="3"/>
  <c r="C304" i="3"/>
  <c r="B304" i="3"/>
  <c r="V303" i="3"/>
  <c r="U303" i="3"/>
  <c r="S303" i="3"/>
  <c r="R303" i="3"/>
  <c r="Q303" i="3"/>
  <c r="P303" i="3"/>
  <c r="N303" i="3"/>
  <c r="M303" i="3"/>
  <c r="L303" i="3"/>
  <c r="K303" i="3"/>
  <c r="J303" i="3"/>
  <c r="I303" i="3"/>
  <c r="H303" i="3"/>
  <c r="G303" i="3"/>
  <c r="F303" i="3"/>
  <c r="E303" i="3"/>
  <c r="D303" i="3"/>
  <c r="C303" i="3"/>
  <c r="B303" i="3"/>
  <c r="S302" i="3"/>
  <c r="R302" i="3"/>
  <c r="Q302" i="3"/>
  <c r="P302" i="3"/>
  <c r="M302" i="3"/>
  <c r="L302" i="3"/>
  <c r="K302" i="3"/>
  <c r="J302" i="3"/>
  <c r="I302" i="3"/>
  <c r="H302" i="3"/>
  <c r="G302" i="3"/>
  <c r="F302" i="3"/>
  <c r="E302" i="3"/>
  <c r="D302" i="3"/>
  <c r="C302" i="3"/>
  <c r="B302" i="3"/>
  <c r="B300" i="3"/>
  <c r="V299" i="3"/>
  <c r="V298" i="3"/>
  <c r="V297" i="3"/>
  <c r="V296" i="3"/>
  <c r="V295" i="3"/>
  <c r="V294" i="3"/>
  <c r="V293" i="3"/>
  <c r="V292" i="3"/>
  <c r="V291" i="3"/>
  <c r="V290" i="3"/>
  <c r="V289" i="3"/>
  <c r="V288" i="3"/>
  <c r="V287" i="3"/>
  <c r="V286" i="3"/>
  <c r="V285" i="3"/>
  <c r="V284" i="3"/>
  <c r="V283" i="3"/>
  <c r="V282" i="3"/>
  <c r="V281" i="3"/>
  <c r="V280" i="3"/>
  <c r="V279" i="3"/>
  <c r="V278" i="3"/>
  <c r="V277" i="3"/>
  <c r="V276" i="3"/>
  <c r="V275" i="3"/>
  <c r="V274" i="3"/>
  <c r="V273" i="3"/>
  <c r="V272" i="3"/>
  <c r="V271" i="3"/>
  <c r="V270" i="3"/>
  <c r="V269" i="3"/>
  <c r="U269" i="3"/>
  <c r="S269" i="3"/>
  <c r="R269" i="3"/>
  <c r="Q269" i="3"/>
  <c r="P269" i="3"/>
  <c r="M269" i="3"/>
  <c r="L269" i="3"/>
  <c r="K269" i="3"/>
  <c r="J269" i="3"/>
  <c r="I269" i="3"/>
  <c r="H269" i="3"/>
  <c r="G269" i="3"/>
  <c r="F269" i="3"/>
  <c r="E269" i="3"/>
  <c r="D269" i="3"/>
  <c r="C269" i="3"/>
  <c r="B269" i="3"/>
  <c r="B267" i="3"/>
  <c r="V266" i="3"/>
  <c r="V265" i="3"/>
  <c r="V264" i="3"/>
  <c r="V263" i="3"/>
  <c r="V262" i="3"/>
  <c r="V261" i="3"/>
  <c r="V260" i="3"/>
  <c r="V259" i="3"/>
  <c r="V258" i="3"/>
  <c r="V257" i="3"/>
  <c r="V256" i="3"/>
  <c r="V255" i="3"/>
  <c r="V254" i="3"/>
  <c r="V253" i="3"/>
  <c r="V252" i="3"/>
  <c r="V251" i="3"/>
  <c r="V250" i="3"/>
  <c r="V249" i="3"/>
  <c r="V248" i="3"/>
  <c r="V247" i="3"/>
  <c r="V246" i="3"/>
  <c r="V245" i="3"/>
  <c r="V244" i="3"/>
  <c r="V243" i="3"/>
  <c r="V242" i="3"/>
  <c r="V241" i="3"/>
  <c r="V240" i="3"/>
  <c r="V239" i="3"/>
  <c r="V238" i="3"/>
  <c r="V237" i="3"/>
  <c r="V236" i="3"/>
  <c r="U236" i="3"/>
  <c r="S236" i="3"/>
  <c r="R236" i="3"/>
  <c r="Q236" i="3"/>
  <c r="P236" i="3"/>
  <c r="M236" i="3"/>
  <c r="L236" i="3"/>
  <c r="K236" i="3"/>
  <c r="J236" i="3"/>
  <c r="I236" i="3"/>
  <c r="H236" i="3"/>
  <c r="G236" i="3"/>
  <c r="F236" i="3"/>
  <c r="E236" i="3"/>
  <c r="D236" i="3"/>
  <c r="C236" i="3"/>
  <c r="B236" i="3"/>
  <c r="B234" i="3"/>
  <c r="V233" i="3"/>
  <c r="V232" i="3"/>
  <c r="V231" i="3"/>
  <c r="V230" i="3"/>
  <c r="V229" i="3"/>
  <c r="V228" i="3"/>
  <c r="V227" i="3"/>
  <c r="V226" i="3"/>
  <c r="V225" i="3"/>
  <c r="V224" i="3"/>
  <c r="V223" i="3"/>
  <c r="V222" i="3"/>
  <c r="V221" i="3"/>
  <c r="V220" i="3"/>
  <c r="V219" i="3"/>
  <c r="V218" i="3"/>
  <c r="V217" i="3"/>
  <c r="V216" i="3"/>
  <c r="V215" i="3"/>
  <c r="V214" i="3"/>
  <c r="V213" i="3"/>
  <c r="V212" i="3"/>
  <c r="V211" i="3"/>
  <c r="V210" i="3"/>
  <c r="V209" i="3"/>
  <c r="V208" i="3"/>
  <c r="V207" i="3"/>
  <c r="V206" i="3"/>
  <c r="V205" i="3"/>
  <c r="V204" i="3"/>
  <c r="V203" i="3"/>
  <c r="S203" i="3"/>
  <c r="R203" i="3"/>
  <c r="Q203" i="3"/>
  <c r="P203" i="3"/>
  <c r="M203" i="3"/>
  <c r="L203" i="3"/>
  <c r="K203" i="3"/>
  <c r="J203" i="3"/>
  <c r="I203" i="3"/>
  <c r="H203" i="3"/>
  <c r="G203" i="3"/>
  <c r="F203" i="3"/>
  <c r="E203" i="3"/>
  <c r="D203" i="3"/>
  <c r="C203" i="3"/>
  <c r="B203" i="3"/>
  <c r="B201" i="3"/>
  <c r="V200" i="3"/>
  <c r="V199" i="3"/>
  <c r="V198" i="3"/>
  <c r="V197" i="3"/>
  <c r="V196" i="3"/>
  <c r="V195" i="3"/>
  <c r="V194" i="3"/>
  <c r="V193" i="3"/>
  <c r="V192" i="3"/>
  <c r="V191" i="3"/>
  <c r="V190" i="3"/>
  <c r="V189" i="3"/>
  <c r="V188" i="3"/>
  <c r="V187" i="3"/>
  <c r="V186" i="3"/>
  <c r="V185" i="3"/>
  <c r="V184" i="3"/>
  <c r="V183" i="3"/>
  <c r="V182" i="3"/>
  <c r="V181" i="3"/>
  <c r="V180" i="3"/>
  <c r="V179" i="3"/>
  <c r="V178" i="3"/>
  <c r="V177" i="3"/>
  <c r="V176" i="3"/>
  <c r="V175" i="3"/>
  <c r="V174" i="3"/>
  <c r="V173" i="3"/>
  <c r="V172" i="3"/>
  <c r="V171" i="3"/>
  <c r="V170" i="3"/>
  <c r="U170" i="3"/>
  <c r="S170" i="3"/>
  <c r="R170" i="3"/>
  <c r="Q170" i="3"/>
  <c r="P170" i="3"/>
  <c r="M170" i="3"/>
  <c r="L170" i="3"/>
  <c r="K170" i="3"/>
  <c r="J170" i="3"/>
  <c r="I170" i="3"/>
  <c r="H170" i="3"/>
  <c r="G170" i="3"/>
  <c r="F170" i="3"/>
  <c r="E170" i="3"/>
  <c r="D170" i="3"/>
  <c r="C170" i="3"/>
  <c r="B170" i="3"/>
  <c r="B168" i="3"/>
  <c r="V167" i="3"/>
  <c r="U167" i="3"/>
  <c r="S167" i="3"/>
  <c r="R167" i="3"/>
  <c r="Q167" i="3"/>
  <c r="P167" i="3"/>
  <c r="N167" i="3"/>
  <c r="M167" i="3"/>
  <c r="L167" i="3"/>
  <c r="K167" i="3"/>
  <c r="J167" i="3"/>
  <c r="I167" i="3"/>
  <c r="H167" i="3"/>
  <c r="G167" i="3"/>
  <c r="F167" i="3"/>
  <c r="E167" i="3"/>
  <c r="D167" i="3"/>
  <c r="C167" i="3"/>
  <c r="B167" i="3"/>
  <c r="V166" i="3"/>
  <c r="U166" i="3"/>
  <c r="S166" i="3"/>
  <c r="R166" i="3"/>
  <c r="Q166" i="3"/>
  <c r="P166" i="3"/>
  <c r="N166" i="3"/>
  <c r="M166" i="3"/>
  <c r="L166" i="3"/>
  <c r="K166" i="3"/>
  <c r="J166" i="3"/>
  <c r="I166" i="3"/>
  <c r="H166" i="3"/>
  <c r="G166" i="3"/>
  <c r="F166" i="3"/>
  <c r="E166" i="3"/>
  <c r="D166" i="3"/>
  <c r="C166" i="3"/>
  <c r="B166" i="3"/>
  <c r="V165" i="3"/>
  <c r="U165" i="3"/>
  <c r="S165" i="3"/>
  <c r="R165" i="3"/>
  <c r="Q165" i="3"/>
  <c r="P165" i="3"/>
  <c r="N165" i="3"/>
  <c r="M165" i="3"/>
  <c r="L165" i="3"/>
  <c r="K165" i="3"/>
  <c r="J165" i="3"/>
  <c r="I165" i="3"/>
  <c r="H165" i="3"/>
  <c r="G165" i="3"/>
  <c r="F165" i="3"/>
  <c r="E165" i="3"/>
  <c r="D165" i="3"/>
  <c r="C165" i="3"/>
  <c r="B165" i="3"/>
  <c r="V164" i="3"/>
  <c r="U164" i="3"/>
  <c r="S164" i="3"/>
  <c r="R164" i="3"/>
  <c r="Q164" i="3"/>
  <c r="P164" i="3"/>
  <c r="N164" i="3"/>
  <c r="M164" i="3"/>
  <c r="L164" i="3"/>
  <c r="K164" i="3"/>
  <c r="J164" i="3"/>
  <c r="I164" i="3"/>
  <c r="H164" i="3"/>
  <c r="G164" i="3"/>
  <c r="F164" i="3"/>
  <c r="E164" i="3"/>
  <c r="D164" i="3"/>
  <c r="C164" i="3"/>
  <c r="B164" i="3"/>
  <c r="V163" i="3"/>
  <c r="U163" i="3"/>
  <c r="S163" i="3"/>
  <c r="R163" i="3"/>
  <c r="Q163" i="3"/>
  <c r="P163" i="3"/>
  <c r="N163" i="3"/>
  <c r="M163" i="3"/>
  <c r="L163" i="3"/>
  <c r="K163" i="3"/>
  <c r="J163" i="3"/>
  <c r="I163" i="3"/>
  <c r="H163" i="3"/>
  <c r="G163" i="3"/>
  <c r="F163" i="3"/>
  <c r="E163" i="3"/>
  <c r="D163" i="3"/>
  <c r="C163" i="3"/>
  <c r="B163" i="3"/>
  <c r="V162" i="3"/>
  <c r="U162" i="3"/>
  <c r="S162" i="3"/>
  <c r="R162" i="3"/>
  <c r="Q162" i="3"/>
  <c r="P162" i="3"/>
  <c r="N162" i="3"/>
  <c r="M162" i="3"/>
  <c r="L162" i="3"/>
  <c r="K162" i="3"/>
  <c r="J162" i="3"/>
  <c r="I162" i="3"/>
  <c r="H162" i="3"/>
  <c r="G162" i="3"/>
  <c r="F162" i="3"/>
  <c r="E162" i="3"/>
  <c r="D162" i="3"/>
  <c r="C162" i="3"/>
  <c r="B162" i="3"/>
  <c r="V161" i="3"/>
  <c r="U161" i="3"/>
  <c r="S161" i="3"/>
  <c r="R161" i="3"/>
  <c r="Q161" i="3"/>
  <c r="P161" i="3"/>
  <c r="N161" i="3"/>
  <c r="M161" i="3"/>
  <c r="L161" i="3"/>
  <c r="K161" i="3"/>
  <c r="J161" i="3"/>
  <c r="I161" i="3"/>
  <c r="H161" i="3"/>
  <c r="G161" i="3"/>
  <c r="F161" i="3"/>
  <c r="E161" i="3"/>
  <c r="D161" i="3"/>
  <c r="C161" i="3"/>
  <c r="B161" i="3"/>
  <c r="V160" i="3"/>
  <c r="U160" i="3"/>
  <c r="S160" i="3"/>
  <c r="R160" i="3"/>
  <c r="Q160" i="3"/>
  <c r="P160" i="3"/>
  <c r="N160" i="3"/>
  <c r="M160" i="3"/>
  <c r="L160" i="3"/>
  <c r="K160" i="3"/>
  <c r="J160" i="3"/>
  <c r="H160" i="3"/>
  <c r="G160" i="3"/>
  <c r="F160" i="3"/>
  <c r="E160" i="3"/>
  <c r="D160" i="3"/>
  <c r="C160" i="3"/>
  <c r="B160" i="3"/>
  <c r="V159" i="3"/>
  <c r="U159" i="3"/>
  <c r="S159" i="3"/>
  <c r="R159" i="3"/>
  <c r="Q159" i="3"/>
  <c r="P159" i="3"/>
  <c r="N159" i="3"/>
  <c r="M159" i="3"/>
  <c r="L159" i="3"/>
  <c r="K159" i="3"/>
  <c r="J159" i="3"/>
  <c r="I159" i="3"/>
  <c r="H159" i="3"/>
  <c r="G159" i="3"/>
  <c r="F159" i="3"/>
  <c r="E159" i="3"/>
  <c r="D159" i="3"/>
  <c r="C159" i="3"/>
  <c r="B159" i="3"/>
  <c r="V158" i="3"/>
  <c r="U158" i="3"/>
  <c r="S158" i="3"/>
  <c r="R158" i="3"/>
  <c r="Q158" i="3"/>
  <c r="P158" i="3"/>
  <c r="N158" i="3"/>
  <c r="M158" i="3"/>
  <c r="L158" i="3"/>
  <c r="K158" i="3"/>
  <c r="J158" i="3"/>
  <c r="I158" i="3"/>
  <c r="H158" i="3"/>
  <c r="G158" i="3"/>
  <c r="F158" i="3"/>
  <c r="E158" i="3"/>
  <c r="D158" i="3"/>
  <c r="C158" i="3"/>
  <c r="B158" i="3"/>
  <c r="V157" i="3"/>
  <c r="U157" i="3"/>
  <c r="S157" i="3"/>
  <c r="R157" i="3"/>
  <c r="Q157" i="3"/>
  <c r="P157" i="3"/>
  <c r="N157" i="3"/>
  <c r="M157" i="3"/>
  <c r="L157" i="3"/>
  <c r="K157" i="3"/>
  <c r="J157" i="3"/>
  <c r="I157" i="3"/>
  <c r="H157" i="3"/>
  <c r="G157" i="3"/>
  <c r="F157" i="3"/>
  <c r="E157" i="3"/>
  <c r="D157" i="3"/>
  <c r="C157" i="3"/>
  <c r="B157" i="3"/>
  <c r="V156" i="3"/>
  <c r="U156" i="3"/>
  <c r="S156" i="3"/>
  <c r="R156" i="3"/>
  <c r="Q156" i="3"/>
  <c r="P156" i="3"/>
  <c r="N156" i="3"/>
  <c r="M156" i="3"/>
  <c r="L156" i="3"/>
  <c r="K156" i="3"/>
  <c r="J156" i="3"/>
  <c r="I156" i="3"/>
  <c r="H156" i="3"/>
  <c r="G156" i="3"/>
  <c r="F156" i="3"/>
  <c r="E156" i="3"/>
  <c r="D156" i="3"/>
  <c r="C156" i="3"/>
  <c r="B156" i="3"/>
  <c r="V155" i="3"/>
  <c r="U155" i="3"/>
  <c r="S155" i="3"/>
  <c r="R155" i="3"/>
  <c r="Q155" i="3"/>
  <c r="P155" i="3"/>
  <c r="N155" i="3"/>
  <c r="M155" i="3"/>
  <c r="L155" i="3"/>
  <c r="K155" i="3"/>
  <c r="J155" i="3"/>
  <c r="I155" i="3"/>
  <c r="H155" i="3"/>
  <c r="G155" i="3"/>
  <c r="F155" i="3"/>
  <c r="E155" i="3"/>
  <c r="D155" i="3"/>
  <c r="C155" i="3"/>
  <c r="B155" i="3"/>
  <c r="V154" i="3"/>
  <c r="U154" i="3"/>
  <c r="S154" i="3"/>
  <c r="R154" i="3"/>
  <c r="Q154" i="3"/>
  <c r="P154" i="3"/>
  <c r="N154" i="3"/>
  <c r="M154" i="3"/>
  <c r="L154" i="3"/>
  <c r="K154" i="3"/>
  <c r="J154" i="3"/>
  <c r="I154" i="3"/>
  <c r="H154" i="3"/>
  <c r="G154" i="3"/>
  <c r="F154" i="3"/>
  <c r="E154" i="3"/>
  <c r="D154" i="3"/>
  <c r="C154" i="3"/>
  <c r="B154" i="3"/>
  <c r="V153" i="3"/>
  <c r="U153" i="3"/>
  <c r="S153" i="3"/>
  <c r="R153" i="3"/>
  <c r="Q153" i="3"/>
  <c r="P153" i="3"/>
  <c r="N153" i="3"/>
  <c r="M153" i="3"/>
  <c r="L153" i="3"/>
  <c r="K153" i="3"/>
  <c r="J153" i="3"/>
  <c r="I153" i="3"/>
  <c r="H153" i="3"/>
  <c r="G153" i="3"/>
  <c r="F153" i="3"/>
  <c r="E153" i="3"/>
  <c r="D153" i="3"/>
  <c r="C153" i="3"/>
  <c r="B153" i="3"/>
  <c r="V152" i="3"/>
  <c r="U152" i="3"/>
  <c r="S152" i="3"/>
  <c r="R152" i="3"/>
  <c r="Q152" i="3"/>
  <c r="P152" i="3"/>
  <c r="N152" i="3"/>
  <c r="M152" i="3"/>
  <c r="L152" i="3"/>
  <c r="K152" i="3"/>
  <c r="J152" i="3"/>
  <c r="I152" i="3"/>
  <c r="H152" i="3"/>
  <c r="G152" i="3"/>
  <c r="F152" i="3"/>
  <c r="E152" i="3"/>
  <c r="D152" i="3"/>
  <c r="C152" i="3"/>
  <c r="B152" i="3"/>
  <c r="V151" i="3"/>
  <c r="U151" i="3"/>
  <c r="S151" i="3"/>
  <c r="R151" i="3"/>
  <c r="Q151" i="3"/>
  <c r="P151" i="3"/>
  <c r="N151" i="3"/>
  <c r="M151" i="3"/>
  <c r="L151" i="3"/>
  <c r="K151" i="3"/>
  <c r="J151" i="3"/>
  <c r="I151" i="3"/>
  <c r="H151" i="3"/>
  <c r="G151" i="3"/>
  <c r="F151" i="3"/>
  <c r="E151" i="3"/>
  <c r="D151" i="3"/>
  <c r="C151" i="3"/>
  <c r="B151" i="3"/>
  <c r="V150" i="3"/>
  <c r="U150" i="3"/>
  <c r="S150" i="3"/>
  <c r="R150" i="3"/>
  <c r="Q150" i="3"/>
  <c r="P150" i="3"/>
  <c r="N150" i="3"/>
  <c r="M150" i="3"/>
  <c r="L150" i="3"/>
  <c r="K150" i="3"/>
  <c r="J150" i="3"/>
  <c r="I150" i="3"/>
  <c r="H150" i="3"/>
  <c r="G150" i="3"/>
  <c r="F150" i="3"/>
  <c r="E150" i="3"/>
  <c r="D150" i="3"/>
  <c r="C150" i="3"/>
  <c r="B150" i="3"/>
  <c r="V149" i="3"/>
  <c r="U149" i="3"/>
  <c r="S149" i="3"/>
  <c r="R149" i="3"/>
  <c r="Q149" i="3"/>
  <c r="P149" i="3"/>
  <c r="N149" i="3"/>
  <c r="M149" i="3"/>
  <c r="L149" i="3"/>
  <c r="K149" i="3"/>
  <c r="J149" i="3"/>
  <c r="I149" i="3"/>
  <c r="H149" i="3"/>
  <c r="G149" i="3"/>
  <c r="F149" i="3"/>
  <c r="E149" i="3"/>
  <c r="D149" i="3"/>
  <c r="C149" i="3"/>
  <c r="B149" i="3"/>
  <c r="V148" i="3"/>
  <c r="U148" i="3"/>
  <c r="S148" i="3"/>
  <c r="R148" i="3"/>
  <c r="Q148" i="3"/>
  <c r="P148" i="3"/>
  <c r="N148" i="3"/>
  <c r="M148" i="3"/>
  <c r="L148" i="3"/>
  <c r="K148" i="3"/>
  <c r="J148" i="3"/>
  <c r="I148" i="3"/>
  <c r="H148" i="3"/>
  <c r="G148" i="3"/>
  <c r="F148" i="3"/>
  <c r="E148" i="3"/>
  <c r="D148" i="3"/>
  <c r="C148" i="3"/>
  <c r="B148" i="3"/>
  <c r="V147" i="3"/>
  <c r="U147" i="3"/>
  <c r="S147" i="3"/>
  <c r="R147" i="3"/>
  <c r="Q147" i="3"/>
  <c r="P147" i="3"/>
  <c r="N147" i="3"/>
  <c r="M147" i="3"/>
  <c r="L147" i="3"/>
  <c r="K147" i="3"/>
  <c r="J147" i="3"/>
  <c r="I147" i="3"/>
  <c r="H147" i="3"/>
  <c r="G147" i="3"/>
  <c r="F147" i="3"/>
  <c r="E147" i="3"/>
  <c r="D147" i="3"/>
  <c r="C147" i="3"/>
  <c r="B147" i="3"/>
  <c r="V146" i="3"/>
  <c r="U146" i="3"/>
  <c r="S146" i="3"/>
  <c r="R146" i="3"/>
  <c r="Q146" i="3"/>
  <c r="P146" i="3"/>
  <c r="N146" i="3"/>
  <c r="M146" i="3"/>
  <c r="L146" i="3"/>
  <c r="K146" i="3"/>
  <c r="J146" i="3"/>
  <c r="I146" i="3"/>
  <c r="H146" i="3"/>
  <c r="G146" i="3"/>
  <c r="F146" i="3"/>
  <c r="E146" i="3"/>
  <c r="D146" i="3"/>
  <c r="C146" i="3"/>
  <c r="B146" i="3"/>
  <c r="V145" i="3"/>
  <c r="U145" i="3"/>
  <c r="S145" i="3"/>
  <c r="R145" i="3"/>
  <c r="Q145" i="3"/>
  <c r="P145" i="3"/>
  <c r="N145" i="3"/>
  <c r="M145" i="3"/>
  <c r="L145" i="3"/>
  <c r="K145" i="3"/>
  <c r="J145" i="3"/>
  <c r="I145" i="3"/>
  <c r="H145" i="3"/>
  <c r="G145" i="3"/>
  <c r="F145" i="3"/>
  <c r="E145" i="3"/>
  <c r="D145" i="3"/>
  <c r="C145" i="3"/>
  <c r="B145" i="3"/>
  <c r="V144" i="3"/>
  <c r="U144" i="3"/>
  <c r="S144" i="3"/>
  <c r="R144" i="3"/>
  <c r="Q144" i="3"/>
  <c r="P144" i="3"/>
  <c r="N144" i="3"/>
  <c r="M144" i="3"/>
  <c r="L144" i="3"/>
  <c r="K144" i="3"/>
  <c r="J144" i="3"/>
  <c r="I144" i="3"/>
  <c r="H144" i="3"/>
  <c r="G144" i="3"/>
  <c r="F144" i="3"/>
  <c r="E144" i="3"/>
  <c r="D144" i="3"/>
  <c r="C144" i="3"/>
  <c r="B144" i="3"/>
  <c r="V143" i="3"/>
  <c r="U143" i="3"/>
  <c r="S143" i="3"/>
  <c r="R143" i="3"/>
  <c r="Q143" i="3"/>
  <c r="P143" i="3"/>
  <c r="N143" i="3"/>
  <c r="M143" i="3"/>
  <c r="L143" i="3"/>
  <c r="K143" i="3"/>
  <c r="J143" i="3"/>
  <c r="I143" i="3"/>
  <c r="H143" i="3"/>
  <c r="G143" i="3"/>
  <c r="F143" i="3"/>
  <c r="E143" i="3"/>
  <c r="D143" i="3"/>
  <c r="C143" i="3"/>
  <c r="B143" i="3"/>
  <c r="V142" i="3"/>
  <c r="U142" i="3"/>
  <c r="S142" i="3"/>
  <c r="R142" i="3"/>
  <c r="Q142" i="3"/>
  <c r="P142" i="3"/>
  <c r="N142" i="3"/>
  <c r="M142" i="3"/>
  <c r="L142" i="3"/>
  <c r="K142" i="3"/>
  <c r="J142" i="3"/>
  <c r="I142" i="3"/>
  <c r="H142" i="3"/>
  <c r="G142" i="3"/>
  <c r="F142" i="3"/>
  <c r="E142" i="3"/>
  <c r="D142" i="3"/>
  <c r="C142" i="3"/>
  <c r="B142" i="3"/>
  <c r="V141" i="3"/>
  <c r="U141" i="3"/>
  <c r="S141" i="3"/>
  <c r="R141" i="3"/>
  <c r="Q141" i="3"/>
  <c r="P141" i="3"/>
  <c r="N141" i="3"/>
  <c r="M141" i="3"/>
  <c r="L141" i="3"/>
  <c r="K141" i="3"/>
  <c r="J141" i="3"/>
  <c r="I141" i="3"/>
  <c r="H141" i="3"/>
  <c r="G141" i="3"/>
  <c r="F141" i="3"/>
  <c r="E141" i="3"/>
  <c r="D141" i="3"/>
  <c r="C141" i="3"/>
  <c r="B141" i="3"/>
  <c r="V140" i="3"/>
  <c r="U140" i="3"/>
  <c r="S140" i="3"/>
  <c r="R140" i="3"/>
  <c r="Q140" i="3"/>
  <c r="P140" i="3"/>
  <c r="N140" i="3"/>
  <c r="M140" i="3"/>
  <c r="L140" i="3"/>
  <c r="K140" i="3"/>
  <c r="J140" i="3"/>
  <c r="I140" i="3"/>
  <c r="H140" i="3"/>
  <c r="G140" i="3"/>
  <c r="F140" i="3"/>
  <c r="E140" i="3"/>
  <c r="D140" i="3"/>
  <c r="C140" i="3"/>
  <c r="B140" i="3"/>
  <c r="V139" i="3"/>
  <c r="U139" i="3"/>
  <c r="S139" i="3"/>
  <c r="R139" i="3"/>
  <c r="Q139" i="3"/>
  <c r="P139" i="3"/>
  <c r="N139" i="3"/>
  <c r="M139" i="3"/>
  <c r="L139" i="3"/>
  <c r="K139" i="3"/>
  <c r="J139" i="3"/>
  <c r="I139" i="3"/>
  <c r="H139" i="3"/>
  <c r="G139" i="3"/>
  <c r="F139" i="3"/>
  <c r="E139" i="3"/>
  <c r="D139" i="3"/>
  <c r="C139" i="3"/>
  <c r="B139" i="3"/>
  <c r="V138" i="3"/>
  <c r="U138" i="3"/>
  <c r="S138" i="3"/>
  <c r="R138" i="3"/>
  <c r="Q138" i="3"/>
  <c r="P138" i="3"/>
  <c r="N138" i="3"/>
  <c r="M138" i="3"/>
  <c r="L138" i="3"/>
  <c r="K138" i="3"/>
  <c r="J138" i="3"/>
  <c r="I138" i="3"/>
  <c r="H138" i="3"/>
  <c r="G138" i="3"/>
  <c r="F138" i="3"/>
  <c r="E138" i="3"/>
  <c r="D138" i="3"/>
  <c r="C138" i="3"/>
  <c r="B138" i="3"/>
  <c r="V137" i="3"/>
  <c r="U137" i="3"/>
  <c r="U203" i="3" s="1"/>
  <c r="S137" i="3"/>
  <c r="R137" i="3"/>
  <c r="Q137" i="3"/>
  <c r="P137" i="3"/>
  <c r="M137" i="3"/>
  <c r="L137" i="3"/>
  <c r="K137" i="3"/>
  <c r="J137" i="3"/>
  <c r="I137" i="3"/>
  <c r="H137" i="3"/>
  <c r="G137" i="3"/>
  <c r="F137" i="3"/>
  <c r="E137" i="3"/>
  <c r="D137" i="3"/>
  <c r="C137" i="3"/>
  <c r="B137" i="3"/>
  <c r="B135" i="3"/>
  <c r="V134" i="3"/>
  <c r="V133" i="3"/>
  <c r="V132" i="3"/>
  <c r="V131" i="3"/>
  <c r="V130" i="3"/>
  <c r="V129" i="3"/>
  <c r="V128" i="3"/>
  <c r="V127" i="3"/>
  <c r="V126" i="3"/>
  <c r="V125" i="3"/>
  <c r="V124" i="3"/>
  <c r="V123" i="3"/>
  <c r="V122" i="3"/>
  <c r="V121" i="3"/>
  <c r="V120" i="3"/>
  <c r="V119" i="3"/>
  <c r="V118" i="3"/>
  <c r="V117" i="3"/>
  <c r="V116" i="3"/>
  <c r="V115" i="3"/>
  <c r="V114" i="3"/>
  <c r="V113" i="3"/>
  <c r="V112" i="3"/>
  <c r="V111" i="3"/>
  <c r="V110" i="3"/>
  <c r="V109" i="3"/>
  <c r="V108" i="3"/>
  <c r="V107" i="3"/>
  <c r="V106" i="3"/>
  <c r="V105" i="3"/>
  <c r="V104" i="3"/>
  <c r="U104" i="3"/>
  <c r="S104" i="3"/>
  <c r="R104" i="3"/>
  <c r="Q104" i="3"/>
  <c r="P104" i="3"/>
  <c r="M104" i="3"/>
  <c r="L104" i="3"/>
  <c r="K104" i="3"/>
  <c r="J104" i="3"/>
  <c r="I104" i="3"/>
  <c r="H104" i="3"/>
  <c r="G104" i="3"/>
  <c r="F104" i="3"/>
  <c r="E104" i="3"/>
  <c r="D104" i="3"/>
  <c r="C104" i="3"/>
  <c r="B104" i="3"/>
  <c r="U103" i="3"/>
  <c r="U102" i="3"/>
  <c r="B102" i="3"/>
  <c r="V101" i="3"/>
  <c r="U101" i="3"/>
  <c r="S101" i="3"/>
  <c r="R101" i="3"/>
  <c r="Q101" i="3"/>
  <c r="P101" i="3"/>
  <c r="N101" i="3"/>
  <c r="M101" i="3"/>
  <c r="L101" i="3"/>
  <c r="K101" i="3"/>
  <c r="J101" i="3"/>
  <c r="I101" i="3"/>
  <c r="H101" i="3"/>
  <c r="G101" i="3"/>
  <c r="F101" i="3"/>
  <c r="E101" i="3"/>
  <c r="D101" i="3"/>
  <c r="C101" i="3"/>
  <c r="B101" i="3"/>
  <c r="V100" i="3"/>
  <c r="U100" i="3"/>
  <c r="S100" i="3"/>
  <c r="R100" i="3"/>
  <c r="Q100" i="3"/>
  <c r="P100" i="3"/>
  <c r="N100" i="3"/>
  <c r="M100" i="3"/>
  <c r="L100" i="3"/>
  <c r="K100" i="3"/>
  <c r="J100" i="3"/>
  <c r="I100" i="3"/>
  <c r="H100" i="3"/>
  <c r="G100" i="3"/>
  <c r="F100" i="3"/>
  <c r="E100" i="3"/>
  <c r="D100" i="3"/>
  <c r="C100" i="3"/>
  <c r="B100" i="3"/>
  <c r="V99" i="3"/>
  <c r="U99" i="3"/>
  <c r="S99" i="3"/>
  <c r="R99" i="3"/>
  <c r="Q99" i="3"/>
  <c r="P99" i="3"/>
  <c r="N99" i="3"/>
  <c r="M99" i="3"/>
  <c r="L99" i="3"/>
  <c r="K99" i="3"/>
  <c r="J99" i="3"/>
  <c r="I99" i="3"/>
  <c r="H99" i="3"/>
  <c r="G99" i="3"/>
  <c r="F99" i="3"/>
  <c r="E99" i="3"/>
  <c r="D99" i="3"/>
  <c r="C99" i="3"/>
  <c r="B99" i="3"/>
  <c r="V98" i="3"/>
  <c r="U98" i="3"/>
  <c r="S98" i="3"/>
  <c r="R98" i="3"/>
  <c r="Q98" i="3"/>
  <c r="P98" i="3"/>
  <c r="N98" i="3"/>
  <c r="M98" i="3"/>
  <c r="L98" i="3"/>
  <c r="K98" i="3"/>
  <c r="J98" i="3"/>
  <c r="I98" i="3"/>
  <c r="H98" i="3"/>
  <c r="G98" i="3"/>
  <c r="F98" i="3"/>
  <c r="E98" i="3"/>
  <c r="D98" i="3"/>
  <c r="C98" i="3"/>
  <c r="B98" i="3"/>
  <c r="V97" i="3"/>
  <c r="U97" i="3"/>
  <c r="S97" i="3"/>
  <c r="R97" i="3"/>
  <c r="Q97" i="3"/>
  <c r="P97" i="3"/>
  <c r="N97" i="3"/>
  <c r="M97" i="3"/>
  <c r="L97" i="3"/>
  <c r="K97" i="3"/>
  <c r="J97" i="3"/>
  <c r="I97" i="3"/>
  <c r="H97" i="3"/>
  <c r="G97" i="3"/>
  <c r="F97" i="3"/>
  <c r="E97" i="3"/>
  <c r="D97" i="3"/>
  <c r="C97" i="3"/>
  <c r="B97" i="3"/>
  <c r="V96" i="3"/>
  <c r="U96" i="3"/>
  <c r="S96" i="3"/>
  <c r="R96" i="3"/>
  <c r="Q96" i="3"/>
  <c r="P96" i="3"/>
  <c r="N96" i="3"/>
  <c r="M96" i="3"/>
  <c r="L96" i="3"/>
  <c r="K96" i="3"/>
  <c r="J96" i="3"/>
  <c r="I96" i="3"/>
  <c r="H96" i="3"/>
  <c r="G96" i="3"/>
  <c r="F96" i="3"/>
  <c r="E96" i="3"/>
  <c r="D96" i="3"/>
  <c r="C96" i="3"/>
  <c r="B96" i="3"/>
  <c r="V95" i="3"/>
  <c r="U95" i="3"/>
  <c r="S95" i="3"/>
  <c r="R95" i="3"/>
  <c r="Q95" i="3"/>
  <c r="P95" i="3"/>
  <c r="N95" i="3"/>
  <c r="M95" i="3"/>
  <c r="L95" i="3"/>
  <c r="K95" i="3"/>
  <c r="J95" i="3"/>
  <c r="I95" i="3"/>
  <c r="H95" i="3"/>
  <c r="G95" i="3"/>
  <c r="F95" i="3"/>
  <c r="E95" i="3"/>
  <c r="D95" i="3"/>
  <c r="C95" i="3"/>
  <c r="B95" i="3"/>
  <c r="V94" i="3"/>
  <c r="U94" i="3"/>
  <c r="S94" i="3"/>
  <c r="R94" i="3"/>
  <c r="Q94" i="3"/>
  <c r="P94" i="3"/>
  <c r="N94" i="3"/>
  <c r="M94" i="3"/>
  <c r="L94" i="3"/>
  <c r="K94" i="3"/>
  <c r="J94" i="3"/>
  <c r="I94" i="3"/>
  <c r="H94" i="3"/>
  <c r="G94" i="3"/>
  <c r="F94" i="3"/>
  <c r="E94" i="3"/>
  <c r="D94" i="3"/>
  <c r="C94" i="3"/>
  <c r="B94" i="3"/>
  <c r="V93" i="3"/>
  <c r="U93" i="3"/>
  <c r="S93" i="3"/>
  <c r="R93" i="3"/>
  <c r="Q93" i="3"/>
  <c r="P93" i="3"/>
  <c r="N93" i="3"/>
  <c r="M93" i="3"/>
  <c r="L93" i="3"/>
  <c r="K93" i="3"/>
  <c r="J93" i="3"/>
  <c r="I93" i="3"/>
  <c r="H93" i="3"/>
  <c r="G93" i="3"/>
  <c r="F93" i="3"/>
  <c r="E93" i="3"/>
  <c r="D93" i="3"/>
  <c r="C93" i="3"/>
  <c r="B93" i="3"/>
  <c r="V92" i="3"/>
  <c r="U92" i="3"/>
  <c r="S92" i="3"/>
  <c r="R92" i="3"/>
  <c r="Q92" i="3"/>
  <c r="P92" i="3"/>
  <c r="N92" i="3"/>
  <c r="M92" i="3"/>
  <c r="L92" i="3"/>
  <c r="K92" i="3"/>
  <c r="J92" i="3"/>
  <c r="I92" i="3"/>
  <c r="H92" i="3"/>
  <c r="G92" i="3"/>
  <c r="F92" i="3"/>
  <c r="E92" i="3"/>
  <c r="D92" i="3"/>
  <c r="C92" i="3"/>
  <c r="B92" i="3"/>
  <c r="V91" i="3"/>
  <c r="U91" i="3"/>
  <c r="S91" i="3"/>
  <c r="R91" i="3"/>
  <c r="Q91" i="3"/>
  <c r="P91" i="3"/>
  <c r="N91" i="3"/>
  <c r="M91" i="3"/>
  <c r="L91" i="3"/>
  <c r="K91" i="3"/>
  <c r="J91" i="3"/>
  <c r="I91" i="3"/>
  <c r="H91" i="3"/>
  <c r="G91" i="3"/>
  <c r="F91" i="3"/>
  <c r="E91" i="3"/>
  <c r="D91" i="3"/>
  <c r="C91" i="3"/>
  <c r="B91" i="3"/>
  <c r="V90" i="3"/>
  <c r="U90" i="3"/>
  <c r="S90" i="3"/>
  <c r="R90" i="3"/>
  <c r="Q90" i="3"/>
  <c r="P90" i="3"/>
  <c r="N90" i="3"/>
  <c r="M90" i="3"/>
  <c r="L90" i="3"/>
  <c r="K90" i="3"/>
  <c r="J90" i="3"/>
  <c r="I90" i="3"/>
  <c r="H90" i="3"/>
  <c r="G90" i="3"/>
  <c r="F90" i="3"/>
  <c r="E90" i="3"/>
  <c r="D90" i="3"/>
  <c r="C90" i="3"/>
  <c r="B90" i="3"/>
  <c r="V89" i="3"/>
  <c r="U89" i="3"/>
  <c r="S89" i="3"/>
  <c r="R89" i="3"/>
  <c r="Q89" i="3"/>
  <c r="P89" i="3"/>
  <c r="N89" i="3"/>
  <c r="M89" i="3"/>
  <c r="L89" i="3"/>
  <c r="K89" i="3"/>
  <c r="J89" i="3"/>
  <c r="I89" i="3"/>
  <c r="H89" i="3"/>
  <c r="G89" i="3"/>
  <c r="F89" i="3"/>
  <c r="E89" i="3"/>
  <c r="D89" i="3"/>
  <c r="C89" i="3"/>
  <c r="B89" i="3"/>
  <c r="V88" i="3"/>
  <c r="U88" i="3"/>
  <c r="S88" i="3"/>
  <c r="R88" i="3"/>
  <c r="Q88" i="3"/>
  <c r="P88" i="3"/>
  <c r="N88" i="3"/>
  <c r="M88" i="3"/>
  <c r="L88" i="3"/>
  <c r="K88" i="3"/>
  <c r="J88" i="3"/>
  <c r="I88" i="3"/>
  <c r="H88" i="3"/>
  <c r="G88" i="3"/>
  <c r="F88" i="3"/>
  <c r="E88" i="3"/>
  <c r="D88" i="3"/>
  <c r="C88" i="3"/>
  <c r="B88" i="3"/>
  <c r="V87" i="3"/>
  <c r="U87" i="3"/>
  <c r="S87" i="3"/>
  <c r="R87" i="3"/>
  <c r="Q87" i="3"/>
  <c r="P87" i="3"/>
  <c r="N87" i="3"/>
  <c r="M87" i="3"/>
  <c r="L87" i="3"/>
  <c r="K87" i="3"/>
  <c r="J87" i="3"/>
  <c r="I87" i="3"/>
  <c r="H87" i="3"/>
  <c r="G87" i="3"/>
  <c r="F87" i="3"/>
  <c r="E87" i="3"/>
  <c r="D87" i="3"/>
  <c r="C87" i="3"/>
  <c r="B87" i="3"/>
  <c r="V86" i="3"/>
  <c r="U86" i="3"/>
  <c r="S86" i="3"/>
  <c r="R86" i="3"/>
  <c r="Q86" i="3"/>
  <c r="P86" i="3"/>
  <c r="N86" i="3"/>
  <c r="M86" i="3"/>
  <c r="L86" i="3"/>
  <c r="K86" i="3"/>
  <c r="J86" i="3"/>
  <c r="I86" i="3"/>
  <c r="H86" i="3"/>
  <c r="G86" i="3"/>
  <c r="F86" i="3"/>
  <c r="E86" i="3"/>
  <c r="D86" i="3"/>
  <c r="C86" i="3"/>
  <c r="B86" i="3"/>
  <c r="V85" i="3"/>
  <c r="U85" i="3"/>
  <c r="S85" i="3"/>
  <c r="R85" i="3"/>
  <c r="Q85" i="3"/>
  <c r="P85" i="3"/>
  <c r="N85" i="3"/>
  <c r="M85" i="3"/>
  <c r="L85" i="3"/>
  <c r="K85" i="3"/>
  <c r="J85" i="3"/>
  <c r="I85" i="3"/>
  <c r="H85" i="3"/>
  <c r="G85" i="3"/>
  <c r="F85" i="3"/>
  <c r="E85" i="3"/>
  <c r="D85" i="3"/>
  <c r="C85" i="3"/>
  <c r="B85" i="3"/>
  <c r="V84" i="3"/>
  <c r="U84" i="3"/>
  <c r="S84" i="3"/>
  <c r="R84" i="3"/>
  <c r="Q84" i="3"/>
  <c r="P84" i="3"/>
  <c r="N84" i="3"/>
  <c r="M84" i="3"/>
  <c r="L84" i="3"/>
  <c r="K84" i="3"/>
  <c r="J84" i="3"/>
  <c r="I84" i="3"/>
  <c r="H84" i="3"/>
  <c r="G84" i="3"/>
  <c r="F84" i="3"/>
  <c r="E84" i="3"/>
  <c r="D84" i="3"/>
  <c r="C84" i="3"/>
  <c r="B84" i="3"/>
  <c r="V83" i="3"/>
  <c r="U83" i="3"/>
  <c r="S83" i="3"/>
  <c r="R83" i="3"/>
  <c r="Q83" i="3"/>
  <c r="P83" i="3"/>
  <c r="N83" i="3"/>
  <c r="M83" i="3"/>
  <c r="L83" i="3"/>
  <c r="K83" i="3"/>
  <c r="J83" i="3"/>
  <c r="I83" i="3"/>
  <c r="H83" i="3"/>
  <c r="G83" i="3"/>
  <c r="F83" i="3"/>
  <c r="E83" i="3"/>
  <c r="D83" i="3"/>
  <c r="C83" i="3"/>
  <c r="B83" i="3"/>
  <c r="V82" i="3"/>
  <c r="U82" i="3"/>
  <c r="S82" i="3"/>
  <c r="R82" i="3"/>
  <c r="Q82" i="3"/>
  <c r="P82" i="3"/>
  <c r="N82" i="3"/>
  <c r="M82" i="3"/>
  <c r="L82" i="3"/>
  <c r="K82" i="3"/>
  <c r="J82" i="3"/>
  <c r="I82" i="3"/>
  <c r="H82" i="3"/>
  <c r="G82" i="3"/>
  <c r="F82" i="3"/>
  <c r="E82" i="3"/>
  <c r="D82" i="3"/>
  <c r="C82" i="3"/>
  <c r="B82" i="3"/>
  <c r="V81" i="3"/>
  <c r="U81" i="3"/>
  <c r="S81" i="3"/>
  <c r="R81" i="3"/>
  <c r="Q81" i="3"/>
  <c r="P81" i="3"/>
  <c r="N81" i="3"/>
  <c r="M81" i="3"/>
  <c r="L81" i="3"/>
  <c r="K81" i="3"/>
  <c r="J81" i="3"/>
  <c r="I81" i="3"/>
  <c r="H81" i="3"/>
  <c r="G81" i="3"/>
  <c r="F81" i="3"/>
  <c r="E81" i="3"/>
  <c r="D81" i="3"/>
  <c r="C81" i="3"/>
  <c r="B81" i="3"/>
  <c r="V80" i="3"/>
  <c r="U80" i="3"/>
  <c r="S80" i="3"/>
  <c r="R80" i="3"/>
  <c r="Q80" i="3"/>
  <c r="P80" i="3"/>
  <c r="N80" i="3"/>
  <c r="M80" i="3"/>
  <c r="L80" i="3"/>
  <c r="K80" i="3"/>
  <c r="J80" i="3"/>
  <c r="I80" i="3"/>
  <c r="H80" i="3"/>
  <c r="G80" i="3"/>
  <c r="F80" i="3"/>
  <c r="E80" i="3"/>
  <c r="D80" i="3"/>
  <c r="C80" i="3"/>
  <c r="B80" i="3"/>
  <c r="V79" i="3"/>
  <c r="U79" i="3"/>
  <c r="S79" i="3"/>
  <c r="R79" i="3"/>
  <c r="Q79" i="3"/>
  <c r="P79" i="3"/>
  <c r="N79" i="3"/>
  <c r="M79" i="3"/>
  <c r="L79" i="3"/>
  <c r="K79" i="3"/>
  <c r="J79" i="3"/>
  <c r="I79" i="3"/>
  <c r="H79" i="3"/>
  <c r="G79" i="3"/>
  <c r="F79" i="3"/>
  <c r="E79" i="3"/>
  <c r="D79" i="3"/>
  <c r="C79" i="3"/>
  <c r="B79" i="3"/>
  <c r="V78" i="3"/>
  <c r="U78" i="3"/>
  <c r="S78" i="3"/>
  <c r="R78" i="3"/>
  <c r="Q78" i="3"/>
  <c r="P78" i="3"/>
  <c r="N78" i="3"/>
  <c r="M78" i="3"/>
  <c r="L78" i="3"/>
  <c r="K78" i="3"/>
  <c r="J78" i="3"/>
  <c r="I78" i="3"/>
  <c r="H78" i="3"/>
  <c r="G78" i="3"/>
  <c r="F78" i="3"/>
  <c r="E78" i="3"/>
  <c r="D78" i="3"/>
  <c r="C78" i="3"/>
  <c r="B78" i="3"/>
  <c r="V77" i="3"/>
  <c r="U77" i="3"/>
  <c r="S77" i="3"/>
  <c r="R77" i="3"/>
  <c r="Q77" i="3"/>
  <c r="P77" i="3"/>
  <c r="N77" i="3"/>
  <c r="M77" i="3"/>
  <c r="L77" i="3"/>
  <c r="K77" i="3"/>
  <c r="J77" i="3"/>
  <c r="I77" i="3"/>
  <c r="H77" i="3"/>
  <c r="G77" i="3"/>
  <c r="F77" i="3"/>
  <c r="E77" i="3"/>
  <c r="D77" i="3"/>
  <c r="C77" i="3"/>
  <c r="B77" i="3"/>
  <c r="V76" i="3"/>
  <c r="U76" i="3"/>
  <c r="S76" i="3"/>
  <c r="R76" i="3"/>
  <c r="Q76" i="3"/>
  <c r="P76" i="3"/>
  <c r="N76" i="3"/>
  <c r="M76" i="3"/>
  <c r="L76" i="3"/>
  <c r="K76" i="3"/>
  <c r="J76" i="3"/>
  <c r="I76" i="3"/>
  <c r="H76" i="3"/>
  <c r="G76" i="3"/>
  <c r="F76" i="3"/>
  <c r="E76" i="3"/>
  <c r="D76" i="3"/>
  <c r="C76" i="3"/>
  <c r="B76" i="3"/>
  <c r="V75" i="3"/>
  <c r="U75" i="3"/>
  <c r="S75" i="3"/>
  <c r="R75" i="3"/>
  <c r="Q75" i="3"/>
  <c r="P75" i="3"/>
  <c r="N75" i="3"/>
  <c r="M75" i="3"/>
  <c r="L75" i="3"/>
  <c r="K75" i="3"/>
  <c r="J75" i="3"/>
  <c r="I75" i="3"/>
  <c r="H75" i="3"/>
  <c r="G75" i="3"/>
  <c r="F75" i="3"/>
  <c r="E75" i="3"/>
  <c r="D75" i="3"/>
  <c r="C75" i="3"/>
  <c r="B75" i="3"/>
  <c r="V74" i="3"/>
  <c r="U74" i="3"/>
  <c r="S74" i="3"/>
  <c r="R74" i="3"/>
  <c r="Q74" i="3"/>
  <c r="P74" i="3"/>
  <c r="N74" i="3"/>
  <c r="M74" i="3"/>
  <c r="L74" i="3"/>
  <c r="K74" i="3"/>
  <c r="J74" i="3"/>
  <c r="I74" i="3"/>
  <c r="H74" i="3"/>
  <c r="G74" i="3"/>
  <c r="F74" i="3"/>
  <c r="E74" i="3"/>
  <c r="D74" i="3"/>
  <c r="C74" i="3"/>
  <c r="B74" i="3"/>
  <c r="V73" i="3"/>
  <c r="U73" i="3"/>
  <c r="S73" i="3"/>
  <c r="R73" i="3"/>
  <c r="Q73" i="3"/>
  <c r="P73" i="3"/>
  <c r="N73" i="3"/>
  <c r="M73" i="3"/>
  <c r="L73" i="3"/>
  <c r="K73" i="3"/>
  <c r="J73" i="3"/>
  <c r="I73" i="3"/>
  <c r="H73" i="3"/>
  <c r="G73" i="3"/>
  <c r="F73" i="3"/>
  <c r="E73" i="3"/>
  <c r="D73" i="3"/>
  <c r="C73" i="3"/>
  <c r="B73" i="3"/>
  <c r="V72" i="3"/>
  <c r="U72" i="3"/>
  <c r="S72" i="3"/>
  <c r="R72" i="3"/>
  <c r="Q72" i="3"/>
  <c r="P72" i="3"/>
  <c r="N72" i="3"/>
  <c r="M72" i="3"/>
  <c r="L72" i="3"/>
  <c r="K72" i="3"/>
  <c r="J72" i="3"/>
  <c r="I72" i="3"/>
  <c r="H72" i="3"/>
  <c r="G72" i="3"/>
  <c r="F72" i="3"/>
  <c r="E72" i="3"/>
  <c r="D72" i="3"/>
  <c r="C72" i="3"/>
  <c r="B72" i="3"/>
  <c r="V71" i="3"/>
  <c r="U71" i="3"/>
  <c r="S71" i="3"/>
  <c r="R71" i="3"/>
  <c r="Q71" i="3"/>
  <c r="P71" i="3"/>
  <c r="M71" i="3"/>
  <c r="L71" i="3"/>
  <c r="K71" i="3"/>
  <c r="J71" i="3"/>
  <c r="I71" i="3"/>
  <c r="H71" i="3"/>
  <c r="G71" i="3"/>
  <c r="F71" i="3"/>
  <c r="E71" i="3"/>
  <c r="D71" i="3"/>
  <c r="C71" i="3"/>
  <c r="B71" i="3"/>
  <c r="B69" i="3"/>
  <c r="V68" i="3"/>
  <c r="V398" i="3" s="1"/>
  <c r="W398" i="3" s="1"/>
  <c r="V67" i="3"/>
  <c r="V397" i="3" s="1"/>
  <c r="W397" i="3" s="1"/>
  <c r="V66" i="3"/>
  <c r="V396" i="3" s="1"/>
  <c r="W396" i="3" s="1"/>
  <c r="V65" i="3"/>
  <c r="V395" i="3" s="1"/>
  <c r="W395" i="3" s="1"/>
  <c r="V64" i="3"/>
  <c r="V394" i="3" s="1"/>
  <c r="W394" i="3" s="1"/>
  <c r="V63" i="3"/>
  <c r="V393" i="3" s="1"/>
  <c r="W393" i="3" s="1"/>
  <c r="V62" i="3"/>
  <c r="V392" i="3" s="1"/>
  <c r="W392" i="3" s="1"/>
  <c r="V61" i="3"/>
  <c r="V391" i="3" s="1"/>
  <c r="W391" i="3" s="1"/>
  <c r="V60" i="3"/>
  <c r="V390" i="3" s="1"/>
  <c r="W390" i="3" s="1"/>
  <c r="V59" i="3"/>
  <c r="V389" i="3" s="1"/>
  <c r="W389" i="3" s="1"/>
  <c r="V58" i="3"/>
  <c r="V388" i="3" s="1"/>
  <c r="W388" i="3" s="1"/>
  <c r="V57" i="3"/>
  <c r="V387" i="3" s="1"/>
  <c r="W387" i="3" s="1"/>
  <c r="V56" i="3"/>
  <c r="V386" i="3" s="1"/>
  <c r="W386" i="3" s="1"/>
  <c r="V55" i="3"/>
  <c r="V385" i="3" s="1"/>
  <c r="W385" i="3" s="1"/>
  <c r="V54" i="3"/>
  <c r="V384" i="3" s="1"/>
  <c r="W384" i="3" s="1"/>
  <c r="V53" i="3"/>
  <c r="V383" i="3" s="1"/>
  <c r="W383" i="3" s="1"/>
  <c r="V52" i="3"/>
  <c r="V382" i="3" s="1"/>
  <c r="W382" i="3" s="1"/>
  <c r="V51" i="3"/>
  <c r="V381" i="3" s="1"/>
  <c r="W381" i="3" s="1"/>
  <c r="V50" i="3"/>
  <c r="V380" i="3" s="1"/>
  <c r="W380" i="3" s="1"/>
  <c r="V49" i="3"/>
  <c r="V379" i="3" s="1"/>
  <c r="W379" i="3" s="1"/>
  <c r="V48" i="3"/>
  <c r="V378" i="3" s="1"/>
  <c r="W378" i="3" s="1"/>
  <c r="V47" i="3"/>
  <c r="V377" i="3" s="1"/>
  <c r="W377" i="3" s="1"/>
  <c r="V46" i="3"/>
  <c r="V376" i="3" s="1"/>
  <c r="W376" i="3" s="1"/>
  <c r="V45" i="3"/>
  <c r="V375" i="3" s="1"/>
  <c r="W375" i="3" s="1"/>
  <c r="V44" i="3"/>
  <c r="V374" i="3" s="1"/>
  <c r="W374" i="3" s="1"/>
  <c r="V43" i="3"/>
  <c r="V373" i="3" s="1"/>
  <c r="W373" i="3" s="1"/>
  <c r="V42" i="3"/>
  <c r="V372" i="3" s="1"/>
  <c r="W372" i="3" s="1"/>
  <c r="V41" i="3"/>
  <c r="V371" i="3" s="1"/>
  <c r="W371" i="3" s="1"/>
  <c r="V40" i="3"/>
  <c r="V370" i="3" s="1"/>
  <c r="W370" i="3" s="1"/>
  <c r="V39" i="3"/>
  <c r="V369" i="3" s="1"/>
  <c r="V38" i="3"/>
  <c r="V368" i="3" s="1"/>
  <c r="U38" i="3"/>
  <c r="U368" i="3" s="1"/>
  <c r="S38" i="3"/>
  <c r="S368" i="3" s="1"/>
  <c r="R38" i="3"/>
  <c r="R368" i="3" s="1"/>
  <c r="Q38" i="3"/>
  <c r="Q368" i="3" s="1"/>
  <c r="P38" i="3"/>
  <c r="P368" i="3" s="1"/>
  <c r="M38" i="3"/>
  <c r="M368" i="3" s="1"/>
  <c r="L38" i="3"/>
  <c r="L368" i="3" s="1"/>
  <c r="K38" i="3"/>
  <c r="K368" i="3" s="1"/>
  <c r="J38" i="3"/>
  <c r="J368" i="3" s="1"/>
  <c r="I38" i="3"/>
  <c r="I368" i="3" s="1"/>
  <c r="H38" i="3"/>
  <c r="H368" i="3" s="1"/>
  <c r="G38" i="3"/>
  <c r="G368" i="3" s="1"/>
  <c r="F38" i="3"/>
  <c r="F368" i="3" s="1"/>
  <c r="E38" i="3"/>
  <c r="E368" i="3" s="1"/>
  <c r="D38" i="3"/>
  <c r="D368" i="3" s="1"/>
  <c r="C38" i="3"/>
  <c r="C368" i="3" s="1"/>
  <c r="B38" i="3"/>
  <c r="B368" i="3" s="1"/>
  <c r="W369" i="3" l="1"/>
  <c r="A399" i="3"/>
  <c r="C399" i="3" s="1"/>
  <c r="W138" i="3"/>
  <c r="W171" i="3"/>
  <c r="W204" i="3"/>
  <c r="W237" i="3"/>
  <c r="W270" i="3"/>
  <c r="W72" i="3"/>
  <c r="W39" i="3"/>
  <c r="W105" i="3"/>
  <c r="W175" i="3"/>
  <c r="W179" i="3"/>
  <c r="W183" i="3"/>
  <c r="W187" i="3"/>
  <c r="W191" i="3"/>
  <c r="W195" i="3"/>
  <c r="W199" i="3"/>
  <c r="W208" i="3"/>
  <c r="W212" i="3"/>
  <c r="W216" i="3"/>
  <c r="W220" i="3"/>
  <c r="W224" i="3"/>
  <c r="W241" i="3"/>
  <c r="W245" i="3"/>
  <c r="W253" i="3"/>
  <c r="W261" i="3"/>
  <c r="W265" i="3"/>
  <c r="W274" i="3"/>
  <c r="W278" i="3"/>
  <c r="W282" i="3"/>
  <c r="W286" i="3"/>
  <c r="W290" i="3"/>
  <c r="W294" i="3"/>
  <c r="W298" i="3"/>
  <c r="W307" i="3"/>
  <c r="W311" i="3"/>
  <c r="W315" i="3"/>
  <c r="W319" i="3"/>
  <c r="W323" i="3"/>
  <c r="W327" i="3"/>
  <c r="W331" i="3"/>
  <c r="W339" i="3"/>
  <c r="W343" i="3"/>
  <c r="W347" i="3"/>
  <c r="W355" i="3"/>
  <c r="W359" i="3"/>
  <c r="W363" i="3"/>
  <c r="W110" i="3"/>
  <c r="W40" i="3"/>
  <c r="W48" i="3"/>
  <c r="W56" i="3"/>
  <c r="W64" i="3"/>
  <c r="W68" i="3"/>
  <c r="W76" i="3"/>
  <c r="W106" i="3"/>
  <c r="W114" i="3"/>
  <c r="W134" i="3"/>
  <c r="W60" i="3"/>
  <c r="W80" i="3"/>
  <c r="W118" i="3"/>
  <c r="W122" i="3"/>
  <c r="W126" i="3"/>
  <c r="W130" i="3"/>
  <c r="W44" i="3"/>
  <c r="W249" i="3"/>
  <c r="W351" i="3"/>
  <c r="W59" i="3"/>
  <c r="W67" i="3"/>
  <c r="W75" i="3"/>
  <c r="W109" i="3"/>
  <c r="W117" i="3"/>
  <c r="W41" i="3"/>
  <c r="W45" i="3"/>
  <c r="W49" i="3"/>
  <c r="W53" i="3"/>
  <c r="W57" i="3"/>
  <c r="W61" i="3"/>
  <c r="W65" i="3"/>
  <c r="A102" i="3"/>
  <c r="C102" i="3" s="1"/>
  <c r="W73" i="3"/>
  <c r="W77" i="3"/>
  <c r="W81" i="3"/>
  <c r="W84" i="3"/>
  <c r="W88" i="3"/>
  <c r="W92" i="3"/>
  <c r="W52" i="3"/>
  <c r="W257" i="3"/>
  <c r="W43" i="3"/>
  <c r="W47" i="3"/>
  <c r="W51" i="3"/>
  <c r="W55" i="3"/>
  <c r="W63" i="3"/>
  <c r="W79" i="3"/>
  <c r="W113" i="3"/>
  <c r="W121" i="3"/>
  <c r="W125" i="3"/>
  <c r="W129" i="3"/>
  <c r="W133" i="3"/>
  <c r="W174" i="3"/>
  <c r="W178" i="3"/>
  <c r="W182" i="3"/>
  <c r="W186" i="3"/>
  <c r="W190" i="3"/>
  <c r="W194" i="3"/>
  <c r="W198" i="3"/>
  <c r="W207" i="3"/>
  <c r="W211" i="3"/>
  <c r="W215" i="3"/>
  <c r="W219" i="3"/>
  <c r="W223" i="3"/>
  <c r="W227" i="3"/>
  <c r="W228" i="3"/>
  <c r="W231" i="3"/>
  <c r="W240" i="3"/>
  <c r="W244" i="3"/>
  <c r="W248" i="3"/>
  <c r="W252" i="3"/>
  <c r="W256" i="3"/>
  <c r="W260" i="3"/>
  <c r="W264" i="3"/>
  <c r="W273" i="3"/>
  <c r="W277" i="3"/>
  <c r="W281" i="3"/>
  <c r="W285" i="3"/>
  <c r="W289" i="3"/>
  <c r="W293" i="3"/>
  <c r="W297" i="3"/>
  <c r="W310" i="3"/>
  <c r="W314" i="3"/>
  <c r="W322" i="3"/>
  <c r="W326" i="3"/>
  <c r="W330" i="3"/>
  <c r="A69" i="3"/>
  <c r="C69" i="3" s="1"/>
  <c r="W42" i="3"/>
  <c r="W46" i="3"/>
  <c r="W50" i="3"/>
  <c r="W54" i="3"/>
  <c r="W58" i="3"/>
  <c r="W62" i="3"/>
  <c r="W66" i="3"/>
  <c r="W74" i="3"/>
  <c r="W78" i="3"/>
  <c r="W108" i="3"/>
  <c r="W112" i="3"/>
  <c r="W116" i="3"/>
  <c r="W120" i="3"/>
  <c r="W124" i="3"/>
  <c r="W128" i="3"/>
  <c r="W132" i="3"/>
  <c r="W139" i="3"/>
  <c r="W143" i="3"/>
  <c r="W147" i="3"/>
  <c r="W159" i="3"/>
  <c r="W163" i="3"/>
  <c r="W173" i="3"/>
  <c r="W177" i="3"/>
  <c r="W181" i="3"/>
  <c r="W185" i="3"/>
  <c r="W189" i="3"/>
  <c r="W193" i="3"/>
  <c r="W197" i="3"/>
  <c r="W230" i="3"/>
  <c r="W239" i="3"/>
  <c r="W243" i="3"/>
  <c r="W247" i="3"/>
  <c r="W251" i="3"/>
  <c r="W255" i="3"/>
  <c r="W259" i="3"/>
  <c r="W263" i="3"/>
  <c r="A300" i="3"/>
  <c r="C300" i="3" s="1"/>
  <c r="W272" i="3"/>
  <c r="W276" i="3"/>
  <c r="W280" i="3"/>
  <c r="W284" i="3"/>
  <c r="W288" i="3"/>
  <c r="W292" i="3"/>
  <c r="W305" i="3"/>
  <c r="W309" i="3"/>
  <c r="W313" i="3"/>
  <c r="W317" i="3"/>
  <c r="W321" i="3"/>
  <c r="W325" i="3"/>
  <c r="W329" i="3"/>
  <c r="W337" i="3"/>
  <c r="W341" i="3"/>
  <c r="W345" i="3"/>
  <c r="W349" i="3"/>
  <c r="W353" i="3"/>
  <c r="W357" i="3"/>
  <c r="W361" i="3"/>
  <c r="W365" i="3"/>
  <c r="W96" i="3"/>
  <c r="W100" i="3"/>
  <c r="W107" i="3"/>
  <c r="W111" i="3"/>
  <c r="W115" i="3"/>
  <c r="W119" i="3"/>
  <c r="W123" i="3"/>
  <c r="W127" i="3"/>
  <c r="W131" i="3"/>
  <c r="W142" i="3"/>
  <c r="W146" i="3"/>
  <c r="W150" i="3"/>
  <c r="W154" i="3"/>
  <c r="W158" i="3"/>
  <c r="W162" i="3"/>
  <c r="W166" i="3"/>
  <c r="W172" i="3"/>
  <c r="W176" i="3"/>
  <c r="W180" i="3"/>
  <c r="W184" i="3"/>
  <c r="W188" i="3"/>
  <c r="W205" i="3"/>
  <c r="W209" i="3"/>
  <c r="W213" i="3"/>
  <c r="W221" i="3"/>
  <c r="W225" i="3"/>
  <c r="W226" i="3"/>
  <c r="W229" i="3"/>
  <c r="W233" i="3"/>
  <c r="W238" i="3"/>
  <c r="W242" i="3"/>
  <c r="W246" i="3"/>
  <c r="W250" i="3"/>
  <c r="W254" i="3"/>
  <c r="W258" i="3"/>
  <c r="W262" i="3"/>
  <c r="W266" i="3"/>
  <c r="W271" i="3"/>
  <c r="W275" i="3"/>
  <c r="W279" i="3"/>
  <c r="W283" i="3"/>
  <c r="W287" i="3"/>
  <c r="W291" i="3"/>
  <c r="W295" i="3"/>
  <c r="W299" i="3"/>
  <c r="W304" i="3"/>
  <c r="W308" i="3"/>
  <c r="W312" i="3"/>
  <c r="W316" i="3"/>
  <c r="W320" i="3"/>
  <c r="W324" i="3"/>
  <c r="W328" i="3"/>
  <c r="W332" i="3"/>
  <c r="W151" i="3"/>
  <c r="W155" i="3"/>
  <c r="W167" i="3"/>
  <c r="W217" i="3"/>
  <c r="W296" i="3"/>
  <c r="W306" i="3"/>
  <c r="W318" i="3"/>
  <c r="W82" i="3"/>
  <c r="W86" i="3"/>
  <c r="W90" i="3"/>
  <c r="W94" i="3"/>
  <c r="W98" i="3"/>
  <c r="W141" i="3"/>
  <c r="W145" i="3"/>
  <c r="W149" i="3"/>
  <c r="W153" i="3"/>
  <c r="W157" i="3"/>
  <c r="W161" i="3"/>
  <c r="W165" i="3"/>
  <c r="A201" i="3"/>
  <c r="C201" i="3" s="1"/>
  <c r="W85" i="3"/>
  <c r="W89" i="3"/>
  <c r="W93" i="3"/>
  <c r="W97" i="3"/>
  <c r="W101" i="3"/>
  <c r="W140" i="3"/>
  <c r="W144" i="3"/>
  <c r="W148" i="3"/>
  <c r="W152" i="3"/>
  <c r="W156" i="3"/>
  <c r="W160" i="3"/>
  <c r="W164" i="3"/>
  <c r="A168" i="3"/>
  <c r="C168" i="3" s="1"/>
  <c r="W192" i="3"/>
  <c r="W196" i="3"/>
  <c r="W200" i="3"/>
  <c r="W206" i="3"/>
  <c r="W210" i="3"/>
  <c r="W214" i="3"/>
  <c r="W218" i="3"/>
  <c r="W222" i="3"/>
  <c r="W232" i="3"/>
  <c r="A333" i="3"/>
  <c r="C333" i="3" s="1"/>
  <c r="W303" i="3"/>
  <c r="A366" i="3"/>
  <c r="C366" i="3" s="1"/>
  <c r="W340" i="3"/>
  <c r="W344" i="3"/>
  <c r="W348" i="3"/>
  <c r="W352" i="3"/>
  <c r="W356" i="3"/>
  <c r="W360" i="3"/>
  <c r="W364" i="3"/>
  <c r="W83" i="3"/>
  <c r="W87" i="3"/>
  <c r="W91" i="3"/>
  <c r="W95" i="3"/>
  <c r="W99" i="3"/>
  <c r="A135" i="3"/>
  <c r="C135" i="3" s="1"/>
  <c r="A234" i="3"/>
  <c r="C234" i="3" s="1"/>
  <c r="A267" i="3"/>
  <c r="C267" i="3" s="1"/>
  <c r="W338" i="3"/>
  <c r="W342" i="3"/>
  <c r="W346" i="3"/>
  <c r="W350" i="3"/>
  <c r="W354" i="3"/>
  <c r="W358" i="3"/>
  <c r="W362" i="3"/>
  <c r="W336" i="3"/>
</calcChain>
</file>

<file path=xl/sharedStrings.xml><?xml version="1.0" encoding="utf-8"?>
<sst xmlns="http://schemas.openxmlformats.org/spreadsheetml/2006/main" count="1435" uniqueCount="231">
  <si>
    <r>
      <t xml:space="preserve">     </t>
    </r>
    <r>
      <rPr>
        <b/>
        <sz val="12"/>
        <rFont val="Times New Roman"/>
        <family val="1"/>
      </rPr>
      <t>Lớp
Thứ</t>
    </r>
  </si>
  <si>
    <t xml:space="preserve">                          BUỔI SÁNG</t>
  </si>
  <si>
    <r>
      <t>10A</t>
    </r>
    <r>
      <rPr>
        <b/>
        <sz val="10"/>
        <rFont val="Times New Roman"/>
        <family val="1"/>
      </rPr>
      <t>1</t>
    </r>
  </si>
  <si>
    <r>
      <t>10A</t>
    </r>
    <r>
      <rPr>
        <b/>
        <sz val="10"/>
        <rFont val="Times New Roman"/>
        <family val="1"/>
      </rPr>
      <t>2</t>
    </r>
    <r>
      <rPr>
        <sz val="14"/>
        <rFont val="Times New Roman"/>
        <family val="1"/>
      </rPr>
      <t/>
    </r>
  </si>
  <si>
    <r>
      <t>10A</t>
    </r>
    <r>
      <rPr>
        <b/>
        <sz val="10"/>
        <rFont val="Times New Roman"/>
        <family val="1"/>
      </rPr>
      <t>3</t>
    </r>
    <r>
      <rPr>
        <sz val="14"/>
        <rFont val="Times New Roman"/>
        <family val="1"/>
      </rPr>
      <t/>
    </r>
  </si>
  <si>
    <r>
      <t>10A</t>
    </r>
    <r>
      <rPr>
        <b/>
        <sz val="10"/>
        <rFont val="Times New Roman"/>
        <family val="1"/>
      </rPr>
      <t>4</t>
    </r>
    <r>
      <rPr>
        <sz val="14"/>
        <rFont val="Times New Roman"/>
        <family val="1"/>
      </rPr>
      <t/>
    </r>
  </si>
  <si>
    <r>
      <t>10A</t>
    </r>
    <r>
      <rPr>
        <b/>
        <sz val="10"/>
        <rFont val="Times New Roman"/>
        <family val="1"/>
      </rPr>
      <t>5</t>
    </r>
    <r>
      <rPr>
        <sz val="14"/>
        <rFont val="Times New Roman"/>
        <family val="1"/>
      </rPr>
      <t/>
    </r>
  </si>
  <si>
    <r>
      <t>10A</t>
    </r>
    <r>
      <rPr>
        <b/>
        <sz val="10"/>
        <rFont val="Times New Roman"/>
        <family val="1"/>
      </rPr>
      <t>6</t>
    </r>
    <r>
      <rPr>
        <sz val="14"/>
        <rFont val="Times New Roman"/>
        <family val="1"/>
      </rPr>
      <t/>
    </r>
  </si>
  <si>
    <r>
      <t>10A</t>
    </r>
    <r>
      <rPr>
        <b/>
        <sz val="10"/>
        <rFont val="Times New Roman"/>
        <family val="1"/>
      </rPr>
      <t>7</t>
    </r>
    <r>
      <rPr>
        <sz val="14"/>
        <rFont val="Times New Roman"/>
        <family val="1"/>
      </rPr>
      <t/>
    </r>
  </si>
  <si>
    <r>
      <t>11B</t>
    </r>
    <r>
      <rPr>
        <b/>
        <sz val="10"/>
        <rFont val="Times New Roman"/>
        <family val="1"/>
      </rPr>
      <t>1</t>
    </r>
  </si>
  <si>
    <r>
      <t>11B</t>
    </r>
    <r>
      <rPr>
        <b/>
        <sz val="10"/>
        <rFont val="Times New Roman"/>
        <family val="1"/>
      </rPr>
      <t>2</t>
    </r>
    <r>
      <rPr>
        <sz val="14"/>
        <rFont val="Times New Roman"/>
        <family val="1"/>
      </rPr>
      <t/>
    </r>
  </si>
  <si>
    <r>
      <t>11B</t>
    </r>
    <r>
      <rPr>
        <b/>
        <sz val="10"/>
        <rFont val="Times New Roman"/>
        <family val="1"/>
      </rPr>
      <t>3</t>
    </r>
    <r>
      <rPr>
        <sz val="14"/>
        <rFont val="Times New Roman"/>
        <family val="1"/>
      </rPr>
      <t/>
    </r>
  </si>
  <si>
    <r>
      <t>11B</t>
    </r>
    <r>
      <rPr>
        <b/>
        <sz val="10"/>
        <rFont val="Times New Roman"/>
        <family val="1"/>
      </rPr>
      <t>4</t>
    </r>
    <r>
      <rPr>
        <sz val="14"/>
        <rFont val="Times New Roman"/>
        <family val="1"/>
      </rPr>
      <t/>
    </r>
  </si>
  <si>
    <r>
      <t>11B</t>
    </r>
    <r>
      <rPr>
        <b/>
        <sz val="10"/>
        <rFont val="Times New Roman"/>
        <family val="1"/>
      </rPr>
      <t>5</t>
    </r>
  </si>
  <si>
    <t>11B6</t>
  </si>
  <si>
    <r>
      <t>12C</t>
    </r>
    <r>
      <rPr>
        <b/>
        <sz val="10"/>
        <rFont val="Times New Roman"/>
        <family val="1"/>
      </rPr>
      <t>1</t>
    </r>
  </si>
  <si>
    <r>
      <t>12C</t>
    </r>
    <r>
      <rPr>
        <b/>
        <sz val="10"/>
        <rFont val="Times New Roman"/>
        <family val="1"/>
      </rPr>
      <t>2</t>
    </r>
    <r>
      <rPr>
        <sz val="14"/>
        <rFont val="Times New Roman"/>
        <family val="1"/>
      </rPr>
      <t/>
    </r>
  </si>
  <si>
    <r>
      <t>12C</t>
    </r>
    <r>
      <rPr>
        <b/>
        <sz val="10"/>
        <rFont val="Times New Roman"/>
        <family val="1"/>
      </rPr>
      <t>3</t>
    </r>
    <r>
      <rPr>
        <sz val="14"/>
        <rFont val="Times New Roman"/>
        <family val="1"/>
      </rPr>
      <t/>
    </r>
  </si>
  <si>
    <r>
      <t>12C</t>
    </r>
    <r>
      <rPr>
        <b/>
        <sz val="10"/>
        <rFont val="Times New Roman"/>
        <family val="1"/>
      </rPr>
      <t>4</t>
    </r>
    <r>
      <rPr>
        <sz val="14"/>
        <rFont val="Times New Roman"/>
        <family val="1"/>
      </rPr>
      <t/>
    </r>
  </si>
  <si>
    <t>Chào cờ</t>
  </si>
  <si>
    <t/>
  </si>
  <si>
    <r>
      <t xml:space="preserve">2 </t>
    </r>
    <r>
      <rPr>
        <sz val="12"/>
        <rFont val="Times New Roman"/>
        <family val="1"/>
      </rPr>
      <t xml:space="preserve">        3</t>
    </r>
  </si>
  <si>
    <r>
      <t>3</t>
    </r>
    <r>
      <rPr>
        <sz val="12"/>
        <rFont val="Times New Roman"/>
        <family val="1"/>
      </rPr>
      <t xml:space="preserve">         3</t>
    </r>
  </si>
  <si>
    <r>
      <t>4</t>
    </r>
    <r>
      <rPr>
        <sz val="12"/>
        <rFont val="Times New Roman"/>
        <family val="1"/>
      </rPr>
      <t xml:space="preserve">         3</t>
    </r>
  </si>
  <si>
    <r>
      <t xml:space="preserve">5 </t>
    </r>
    <r>
      <rPr>
        <sz val="12"/>
        <rFont val="Times New Roman"/>
        <family val="1"/>
      </rPr>
      <t xml:space="preserve">        3</t>
    </r>
  </si>
  <si>
    <r>
      <t>6</t>
    </r>
    <r>
      <rPr>
        <sz val="12"/>
        <rFont val="Times New Roman"/>
        <family val="1"/>
      </rPr>
      <t xml:space="preserve">         3</t>
    </r>
  </si>
  <si>
    <r>
      <t>7</t>
    </r>
    <r>
      <rPr>
        <sz val="12"/>
        <rFont val="Times New Roman"/>
        <family val="1"/>
      </rPr>
      <t xml:space="preserve">         3</t>
    </r>
  </si>
  <si>
    <t>Nếu có gì sai sót rất mong quý thầy cô báo cho TKHĐ để kịp thời điều chỉnh. Xin cảm ơn!</t>
  </si>
  <si>
    <t>Vương</t>
  </si>
  <si>
    <t>Mạnh</t>
  </si>
  <si>
    <t>Linh</t>
  </si>
  <si>
    <t>Buổi chiều</t>
  </si>
  <si>
    <t>11B2-TD</t>
  </si>
  <si>
    <t>10A5-TD</t>
  </si>
  <si>
    <t>11B6-TD</t>
  </si>
  <si>
    <t>10A6-TD</t>
  </si>
  <si>
    <t>10A4-TD</t>
  </si>
  <si>
    <t>10A1-TD</t>
  </si>
  <si>
    <t>11B4-TD</t>
  </si>
  <si>
    <t>10A3-QP</t>
  </si>
  <si>
    <t>10A7-QP</t>
  </si>
  <si>
    <t>11B1-TD</t>
  </si>
  <si>
    <t>10A1-QP</t>
  </si>
  <si>
    <t>10A4-QP</t>
  </si>
  <si>
    <t>10A5-QP</t>
  </si>
  <si>
    <t>11B3-QP</t>
  </si>
  <si>
    <t>11B4-QP</t>
  </si>
  <si>
    <t>10A2-QP</t>
  </si>
  <si>
    <t>10A6-QP</t>
  </si>
  <si>
    <t>11B1-QP</t>
  </si>
  <si>
    <t>11B6-QP</t>
  </si>
  <si>
    <t>BUỔI SÁNG</t>
  </si>
  <si>
    <t>10A1</t>
  </si>
  <si>
    <t>10A2</t>
  </si>
  <si>
    <t>10A3</t>
  </si>
  <si>
    <t>10A4</t>
  </si>
  <si>
    <t>10A5</t>
  </si>
  <si>
    <t>10A6</t>
  </si>
  <si>
    <t>10A7</t>
  </si>
  <si>
    <t>11B1</t>
  </si>
  <si>
    <t>11B2</t>
  </si>
  <si>
    <t>11B3</t>
  </si>
  <si>
    <t>11B4</t>
  </si>
  <si>
    <t>11B5</t>
  </si>
  <si>
    <t>12C1</t>
  </si>
  <si>
    <t>12C2</t>
  </si>
  <si>
    <t>12C3</t>
  </si>
  <si>
    <t>12C4</t>
  </si>
  <si>
    <t>12C5</t>
  </si>
  <si>
    <t>Môn: Toán</t>
  </si>
  <si>
    <t>Tiết</t>
  </si>
  <si>
    <r>
      <t xml:space="preserve">2 </t>
    </r>
    <r>
      <rPr>
        <sz val="12"/>
        <rFont val="Times New Roman"/>
        <family val="1"/>
      </rPr>
      <t xml:space="preserve">      3</t>
    </r>
  </si>
  <si>
    <r>
      <t>3</t>
    </r>
    <r>
      <rPr>
        <sz val="12"/>
        <rFont val="Times New Roman"/>
        <family val="1"/>
      </rPr>
      <t xml:space="preserve">        3</t>
    </r>
  </si>
  <si>
    <r>
      <t>4</t>
    </r>
    <r>
      <rPr>
        <sz val="12"/>
        <rFont val="Times New Roman"/>
        <family val="1"/>
      </rPr>
      <t xml:space="preserve">        3</t>
    </r>
  </si>
  <si>
    <r>
      <t xml:space="preserve">5 </t>
    </r>
    <r>
      <rPr>
        <sz val="12"/>
        <rFont val="Times New Roman"/>
        <family val="1"/>
      </rPr>
      <t xml:space="preserve">       3</t>
    </r>
  </si>
  <si>
    <r>
      <t>7</t>
    </r>
    <r>
      <rPr>
        <b/>
        <sz val="12"/>
        <rFont val="Times New Roman"/>
        <family val="1"/>
      </rPr>
      <t xml:space="preserve">         </t>
    </r>
    <r>
      <rPr>
        <sz val="12"/>
        <rFont val="Times New Roman"/>
        <family val="1"/>
      </rPr>
      <t>1</t>
    </r>
  </si>
  <si>
    <t>Môn: Lý</t>
  </si>
  <si>
    <t>Môn: Hóa</t>
  </si>
  <si>
    <t>Môn: Sinh+Công nghệ</t>
  </si>
  <si>
    <t>Môn: Tin</t>
  </si>
  <si>
    <t>Môn: Văn</t>
  </si>
  <si>
    <t>Môn: Sử+ GDCD</t>
  </si>
  <si>
    <t>Môn: GDCD</t>
  </si>
  <si>
    <t>Môn: Địa-Lý</t>
  </si>
  <si>
    <t>Môn: Tiếng Anh</t>
  </si>
  <si>
    <t>Lớp</t>
  </si>
  <si>
    <t>Buổi</t>
  </si>
  <si>
    <t>Thứ</t>
  </si>
  <si>
    <t>Tuần của tháng</t>
  </si>
  <si>
    <t>Giáo viên</t>
  </si>
  <si>
    <t>Ghi chú</t>
  </si>
  <si>
    <t>3, 4</t>
  </si>
  <si>
    <t>I</t>
  </si>
  <si>
    <t>II</t>
  </si>
  <si>
    <t>III</t>
  </si>
  <si>
    <t>Chiều</t>
  </si>
  <si>
    <t>1, 2</t>
  </si>
  <si>
    <t>Ghi chú:</t>
  </si>
  <si>
    <t>+ Giáo viên được phân công giảng dạy môn hướng nghiệp tự lên kế hoạch giảng dạy phù hợp với điều kiện thực tế của từng lớp và báo lại với chuyên môn nhà trường để theo dõi.</t>
  </si>
  <si>
    <t>+ Nếu có gì sai sót rất mong quý thầy cô báo cho TKHĐ để kịp thời điều chỉnh. Xin cảm ơn!</t>
  </si>
  <si>
    <t>Tiên</t>
  </si>
  <si>
    <r>
      <t>7</t>
    </r>
    <r>
      <rPr>
        <sz val="12"/>
        <rFont val="Times New Roman"/>
        <family val="1"/>
      </rPr>
      <t xml:space="preserve">         1</t>
    </r>
  </si>
  <si>
    <t>11B2-QP</t>
  </si>
  <si>
    <t>11B5-TD</t>
  </si>
  <si>
    <t>10A2-TD</t>
  </si>
  <si>
    <t>10A3-TD</t>
  </si>
  <si>
    <t>12C1-TD</t>
  </si>
  <si>
    <t>12C2-TD</t>
  </si>
  <si>
    <t>12C3-TD</t>
  </si>
  <si>
    <t>12C4-TD</t>
  </si>
  <si>
    <t>12C5-TD</t>
  </si>
  <si>
    <t>12C6-TD</t>
  </si>
  <si>
    <t>11B3-TD</t>
  </si>
  <si>
    <t>12C1-QP</t>
  </si>
  <si>
    <t>12C4-QP</t>
  </si>
  <si>
    <t>12C3-QP</t>
  </si>
  <si>
    <t>12C5-QP</t>
  </si>
  <si>
    <t>12C6-QP</t>
  </si>
  <si>
    <t>Yloan</t>
  </si>
  <si>
    <t>12C6</t>
  </si>
  <si>
    <t>12C2-QP</t>
  </si>
  <si>
    <t>11B5-QP</t>
  </si>
  <si>
    <t>THỜI KHÓA BIỂU HOẠT ĐỘNG NGOÀI GIỜ LÊN LỚP (Số 01)</t>
  </si>
  <si>
    <r>
      <t>12C</t>
    </r>
    <r>
      <rPr>
        <b/>
        <sz val="10"/>
        <rFont val="Times New Roman"/>
        <family val="1"/>
      </rPr>
      <t>6</t>
    </r>
  </si>
  <si>
    <t>Môn: HĐTN</t>
  </si>
  <si>
    <r>
      <t xml:space="preserve">               THỜI KHÓA BIỂU HỌC KỲ I   NĂM  HỌC 2022- 2023 </t>
    </r>
    <r>
      <rPr>
        <sz val="18"/>
        <rFont val="Times New Roman"/>
        <family val="1"/>
      </rPr>
      <t>(Số: 01)</t>
    </r>
  </si>
  <si>
    <t>10A7-TD</t>
  </si>
  <si>
    <t xml:space="preserve">   Lớp      Thứ</t>
  </si>
  <si>
    <t>Áp dụng : Từ ngày 06 tháng 09 năm 2023</t>
  </si>
  <si>
    <t>11B7-TD</t>
  </si>
  <si>
    <t>THỜI KHÓA BIỂU MÔN THỂ DỤC; GDQP (Số 01)</t>
  </si>
  <si>
    <t>11B7-QP</t>
  </si>
  <si>
    <t xml:space="preserve">   Tiết    Thứ</t>
  </si>
  <si>
    <t>Áp dụng : Từ ngày 06  tháng 09 năm 2023</t>
  </si>
  <si>
    <t>+ Tuần I tháng  09  bắt đầu tính từ ngày 06/09/2023</t>
  </si>
  <si>
    <t xml:space="preserve">               Áp dụng : Từ ngày 06   tháng 09 năm 2023</t>
  </si>
  <si>
    <t>11B7</t>
  </si>
  <si>
    <t>Toán-Thúy</t>
  </si>
  <si>
    <t>Sử-Vấn</t>
  </si>
  <si>
    <t>HĐTN-Đ.Nga</t>
  </si>
  <si>
    <t>Địa-Hạnh</t>
  </si>
  <si>
    <t>Văn-Đ.Huy</t>
  </si>
  <si>
    <t>HĐTN-Ny</t>
  </si>
  <si>
    <t>GDĐP(Địa)-Lụa</t>
  </si>
  <si>
    <t>Hóa-Đ.Nga</t>
  </si>
  <si>
    <t>Toán-Ngân</t>
  </si>
  <si>
    <t>Hóa-Ly</t>
  </si>
  <si>
    <t>Sinh-Yên</t>
  </si>
  <si>
    <t>Toán-Đ.Hà</t>
  </si>
  <si>
    <t>GDKT-PL-Trối</t>
  </si>
  <si>
    <t>Văn-B.Phượng</t>
  </si>
  <si>
    <t>Sử-Hạnh(s)</t>
  </si>
  <si>
    <t>HĐTN-Hoa</t>
  </si>
  <si>
    <t>HĐTN-H.Hợp</t>
  </si>
  <si>
    <t>Tin-Thảo</t>
  </si>
  <si>
    <t>Lý-Tước</t>
  </si>
  <si>
    <t>Văn-Thu</t>
  </si>
  <si>
    <t>HĐTN-Đ.Hoàng</t>
  </si>
  <si>
    <t>Địa-T.Nga</t>
  </si>
  <si>
    <t>Văn-Tuyết</t>
  </si>
  <si>
    <t>Toán-H.Hợp</t>
  </si>
  <si>
    <t>CNghệ-Tước</t>
  </si>
  <si>
    <t>GDĐP(Địa)-T.Nga</t>
  </si>
  <si>
    <t>Anh-T.Thảo</t>
  </si>
  <si>
    <t>Tin-Hiếu</t>
  </si>
  <si>
    <t>Anh-Phượng</t>
  </si>
  <si>
    <t>MT-Ny</t>
  </si>
  <si>
    <t>Sinh-Hoa</t>
  </si>
  <si>
    <t>Sử-Trối</t>
  </si>
  <si>
    <t>CNghệ-Yên</t>
  </si>
  <si>
    <t>SH-Hoa</t>
  </si>
  <si>
    <t>SH-Yên</t>
  </si>
  <si>
    <t>SH-Đ.Nga</t>
  </si>
  <si>
    <t>SH-Đ.Huy</t>
  </si>
  <si>
    <t>SH-Thúy</t>
  </si>
  <si>
    <t>SH-Ny</t>
  </si>
  <si>
    <t>SH-Đ.Hà</t>
  </si>
  <si>
    <t>HĐTN-Giang</t>
  </si>
  <si>
    <t>Sinh-Vân</t>
  </si>
  <si>
    <t>Lý-Nga</t>
  </si>
  <si>
    <t>CNghệ-Vân</t>
  </si>
  <si>
    <t>HĐTN-Ly</t>
  </si>
  <si>
    <t>Hóa-Giang</t>
  </si>
  <si>
    <t>Văn-Tâm</t>
  </si>
  <si>
    <t>Toán-Cao</t>
  </si>
  <si>
    <t>Toán-Ypa</t>
  </si>
  <si>
    <t>Anh-Thiên</t>
  </si>
  <si>
    <t>Sinh-Thủy</t>
  </si>
  <si>
    <t>GDKT-PL-Kiều</t>
  </si>
  <si>
    <t>SH-Vân</t>
  </si>
  <si>
    <t>SH-Giang</t>
  </si>
  <si>
    <t>Lý-Long</t>
  </si>
  <si>
    <t>Văn-Huệ</t>
  </si>
  <si>
    <t>HĐTN-B.Phượng</t>
  </si>
  <si>
    <t>GDCD-Trối</t>
  </si>
  <si>
    <t>Anh-Hợp</t>
  </si>
  <si>
    <t>Địa-Lụa</t>
  </si>
  <si>
    <t>Lý-The</t>
  </si>
  <si>
    <t>CNghệ-Long</t>
  </si>
  <si>
    <t>Anh-Trang</t>
  </si>
  <si>
    <t>Địa-Sít</t>
  </si>
  <si>
    <t>HĐTN-Linh</t>
  </si>
  <si>
    <t>Hóa-Đ.Hoàng</t>
  </si>
  <si>
    <t>Sử-Kiều</t>
  </si>
  <si>
    <t>HĐTN-The</t>
  </si>
  <si>
    <t>HĐTN-Long</t>
  </si>
  <si>
    <t>SH-Thu</t>
  </si>
  <si>
    <t>SH-Long</t>
  </si>
  <si>
    <t>SH-Lụa</t>
  </si>
  <si>
    <t>SH-The</t>
  </si>
  <si>
    <t>SH-B.Phượng</t>
  </si>
  <si>
    <t>SH-Thủy</t>
  </si>
  <si>
    <t>SH-Ly</t>
  </si>
  <si>
    <t>SH-Nga</t>
  </si>
  <si>
    <t>SH-Huệ</t>
  </si>
  <si>
    <t>SH-Ngân</t>
  </si>
  <si>
    <t>SH-Hạnh</t>
  </si>
  <si>
    <r>
      <t xml:space="preserve">THỜI KHÓA BIỂU HỌC KỲ I           NĂM  HỌC 2022- 2023 </t>
    </r>
    <r>
      <rPr>
        <sz val="18"/>
        <rFont val="Times New Roman"/>
        <family val="1"/>
      </rPr>
      <t>(Số: 01)</t>
    </r>
  </si>
  <si>
    <t>Áp dụng: Từ ngày               06 tháng 09 năm 2023</t>
  </si>
  <si>
    <r>
      <t xml:space="preserve">5 </t>
    </r>
    <r>
      <rPr>
        <sz val="12"/>
        <rFont val="Times New Roman"/>
        <family val="1"/>
      </rPr>
      <t xml:space="preserve">   3</t>
    </r>
  </si>
  <si>
    <r>
      <t xml:space="preserve">2 </t>
    </r>
    <r>
      <rPr>
        <sz val="14"/>
        <rFont val="Times New Roman"/>
        <family val="1"/>
      </rPr>
      <t xml:space="preserve">     3</t>
    </r>
  </si>
  <si>
    <r>
      <t xml:space="preserve">3      </t>
    </r>
    <r>
      <rPr>
        <sz val="14"/>
        <rFont val="Times New Roman"/>
        <family val="1"/>
      </rPr>
      <t>3</t>
    </r>
  </si>
  <si>
    <r>
      <t xml:space="preserve">4 </t>
    </r>
    <r>
      <rPr>
        <sz val="14"/>
        <rFont val="Times New Roman"/>
        <family val="1"/>
      </rPr>
      <t xml:space="preserve">     3</t>
    </r>
  </si>
  <si>
    <r>
      <t xml:space="preserve">5      </t>
    </r>
    <r>
      <rPr>
        <sz val="14"/>
        <rFont val="Times New Roman"/>
        <family val="1"/>
      </rPr>
      <t>3</t>
    </r>
  </si>
  <si>
    <r>
      <t xml:space="preserve">6      </t>
    </r>
    <r>
      <rPr>
        <sz val="14"/>
        <rFont val="Times New Roman"/>
        <family val="1"/>
      </rPr>
      <t>3</t>
    </r>
  </si>
  <si>
    <r>
      <rPr>
        <b/>
        <sz val="14"/>
        <rFont val="Times New Roman"/>
        <family val="1"/>
      </rPr>
      <t xml:space="preserve">7    </t>
    </r>
    <r>
      <rPr>
        <sz val="14"/>
        <rFont val="Times New Roman"/>
        <family val="1"/>
      </rPr>
      <t xml:space="preserve"> 3</t>
    </r>
  </si>
  <si>
    <r>
      <t xml:space="preserve">2 </t>
    </r>
    <r>
      <rPr>
        <sz val="12"/>
        <rFont val="Times New Roman"/>
        <family val="1"/>
      </rPr>
      <t xml:space="preserve">   3</t>
    </r>
  </si>
  <si>
    <r>
      <t>3</t>
    </r>
    <r>
      <rPr>
        <sz val="12"/>
        <rFont val="Times New Roman"/>
        <family val="1"/>
      </rPr>
      <t xml:space="preserve">    3</t>
    </r>
  </si>
  <si>
    <r>
      <t>4</t>
    </r>
    <r>
      <rPr>
        <sz val="12"/>
        <rFont val="Times New Roman"/>
        <family val="1"/>
      </rPr>
      <t xml:space="preserve">    3</t>
    </r>
  </si>
  <si>
    <r>
      <t>6</t>
    </r>
    <r>
      <rPr>
        <sz val="12"/>
        <rFont val="Times New Roman"/>
        <family val="1"/>
      </rPr>
      <t xml:space="preserve">  3</t>
    </r>
  </si>
  <si>
    <r>
      <rPr>
        <b/>
        <sz val="14"/>
        <rFont val="Times New Roman"/>
        <family val="1"/>
      </rPr>
      <t>7</t>
    </r>
    <r>
      <rPr>
        <sz val="12"/>
        <rFont val="Times New Roman"/>
        <family val="1"/>
      </rPr>
      <t xml:space="preserve">   3</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</si>
</sst>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9">
    <numFmt numFmtId="6" formatCode="&quot;$&quot;#,##0_);[Red]\(&quot;$&quot;#,##0\)"/>
    <numFmt numFmtId="164" formatCode="_-&quot;$&quot;* #,##0_-;\-&quot;$&quot;* #,##0_-;_-&quot;$&quot;* &quot;-&quot;_-;_-@_-"/>
    <numFmt numFmtId="165" formatCode="_-* #,##0_-;\-* #,##0_-;_-* &quot;-&quot;_-;_-@_-"/>
    <numFmt numFmtId="166" formatCode="_-&quot;$&quot;* #,##0.00_-;\-&quot;$&quot;* #,##0.00_-;_-&quot;$&quot;* &quot;-&quot;??_-;_-@_-"/>
    <numFmt numFmtId="167" formatCode="&quot;\&quot;#,##0.00;[Red]&quot;\&quot;&quot;\&quot;&quot;\&quot;&quot;\&quot;&quot;\&quot;&quot;\&quot;\-#,##0.00"/>
    <numFmt numFmtId="168" formatCode="&quot;\&quot;#,##0;[Red]&quot;\&quot;&quot;\&quot;\-#,##0"/>
    <numFmt numFmtId="169" formatCode="&quot;\&quot;#,##0;[Red]&quot;\&quot;\-#,##0"/>
    <numFmt numFmtId="170" formatCode="&quot;L.&quot;\ #,##0.00;[Red]\-&quot;L.&quot;\ #,##0.00"/>
    <numFmt numFmtId="171" formatCode="_-&quot;L.&quot;\ * #,##0_-;\-&quot;L.&quot;\ * #,##0_-;_-&quot;L.&quot;\ * &quot;-&quot;_-;_-@_-"/>
    <numFmt numFmtId="172" formatCode="\$#,##0\ ;\(\$#,##0\)"/>
    <numFmt numFmtId="173" formatCode="_ * #,##0_)_£_ ;_ * \(#,##0\)_£_ ;_ * &quot;-&quot;_)_£_ ;_ @_ "/>
    <numFmt numFmtId="174" formatCode="#,##0.00\ &quot;F&quot;;[Red]\-#,##0.00\ &quot;F&quot;"/>
    <numFmt numFmtId="175" formatCode="_-* #,##0\ &quot;F&quot;_-;\-* #,##0\ &quot;F&quot;_-;_-* &quot;-&quot;\ &quot;F&quot;_-;_-@_-"/>
    <numFmt numFmtId="176" formatCode="#,##0\ &quot;F&quot;;[Red]\-#,##0\ &quot;F&quot;"/>
    <numFmt numFmtId="177" formatCode="#,##0.00\ &quot;F&quot;;\-#,##0.00\ &quot;F&quot;"/>
    <numFmt numFmtId="178" formatCode="#,##0\ &quot;DM&quot;;\-#,##0\ &quot;DM&quot;"/>
    <numFmt numFmtId="179" formatCode="0.000%"/>
    <numFmt numFmtId="180" formatCode="&quot;￥&quot;#,##0;&quot;￥&quot;\-#,##0"/>
    <numFmt numFmtId="181" formatCode="00.000"/>
  </numFmts>
  <fonts count="47">
    <font>
      <sz val="14"/>
      <name val="Times New Roman"/>
      <charset val="163"/>
    </font>
    <font>
      <b/>
      <sz val="18"/>
      <name val="Times New Roman"/>
      <family val="1"/>
    </font>
    <font>
      <sz val="18"/>
      <name val="Times New Roman"/>
      <family val="1"/>
    </font>
    <font>
      <sz val="14"/>
      <name val="Times New Roman"/>
      <family val="1"/>
    </font>
    <font>
      <i/>
      <sz val="16"/>
      <name val="Times New Roman"/>
      <family val="1"/>
    </font>
    <font>
      <b/>
      <i/>
      <sz val="16"/>
      <name val="Times New Roman"/>
      <family val="1"/>
    </font>
    <font>
      <b/>
      <sz val="14"/>
      <name val="Times New Roman"/>
      <family val="1"/>
    </font>
    <font>
      <b/>
      <sz val="12"/>
      <name val="Times New Roman"/>
      <family val="1"/>
    </font>
    <font>
      <b/>
      <sz val="13"/>
      <name val="Times New Roman"/>
      <family val="1"/>
    </font>
    <font>
      <b/>
      <sz val="10"/>
      <name val="Times New Roman"/>
      <family val="1"/>
    </font>
    <font>
      <sz val="12"/>
      <name val="Times New Roman"/>
      <family val="1"/>
    </font>
    <font>
      <b/>
      <i/>
      <sz val="13.5"/>
      <name val="Times New Roman"/>
      <family val="1"/>
    </font>
    <font>
      <b/>
      <i/>
      <sz val="14"/>
      <name val="Times New Roman"/>
      <family val="1"/>
    </font>
    <font>
      <i/>
      <sz val="14"/>
      <name val="Times New Roman"/>
      <family val="1"/>
    </font>
    <font>
      <sz val="8"/>
      <name val="Times New Roman"/>
      <family val="1"/>
    </font>
    <font>
      <b/>
      <sz val="16"/>
      <name val="Times New Roman"/>
      <family val="1"/>
    </font>
    <font>
      <sz val="13"/>
      <name val="Times New Roman"/>
      <family val="1"/>
    </font>
    <font>
      <sz val="13"/>
      <color indexed="10"/>
      <name val="Times New Roman"/>
      <family val="1"/>
    </font>
    <font>
      <sz val="13"/>
      <color rgb="FFFF0000"/>
      <name val="Times New Roman"/>
      <family val="1"/>
    </font>
    <font>
      <sz val="10"/>
      <name val="Arial"/>
      <family val="2"/>
    </font>
    <font>
      <sz val="14"/>
      <name val="??"/>
      <family val="3"/>
      <charset val="129"/>
    </font>
    <font>
      <sz val="10"/>
      <name val="???"/>
      <family val="3"/>
      <charset val="129"/>
    </font>
    <font>
      <b/>
      <u/>
      <sz val="14"/>
      <color indexed="8"/>
      <name val=".VnBook-AntiquaH"/>
      <family val="2"/>
    </font>
    <font>
      <i/>
      <sz val="12"/>
      <color indexed="8"/>
      <name val=".VnBook-AntiquaH"/>
      <family val="2"/>
    </font>
    <font>
      <b/>
      <sz val="12"/>
      <color indexed="8"/>
      <name val=".VnBook-Antiqua"/>
      <family val="2"/>
    </font>
    <font>
      <i/>
      <sz val="12"/>
      <color indexed="8"/>
      <name val=".VnBook-Antiqua"/>
      <family val="2"/>
    </font>
    <font>
      <sz val="12"/>
      <name val="¹UAAA¼"/>
      <family val="3"/>
      <charset val="129"/>
    </font>
    <font>
      <sz val="12"/>
      <name val="¹ÙÅÁÃ¼"/>
      <family val="1"/>
      <charset val="129"/>
    </font>
    <font>
      <sz val="12"/>
      <name val="VNI-Times"/>
    </font>
    <font>
      <sz val="12"/>
      <name val="Helv"/>
      <family val="2"/>
    </font>
    <font>
      <b/>
      <sz val="12"/>
      <name val="Arial"/>
      <family val="2"/>
    </font>
    <font>
      <sz val="12"/>
      <name val="Arial"/>
      <family val="2"/>
    </font>
    <font>
      <sz val="13"/>
      <name val=".VnTime"/>
      <family val="2"/>
    </font>
    <font>
      <sz val="10"/>
      <name val=" "/>
      <family val="1"/>
      <charset val="136"/>
    </font>
    <font>
      <sz val="14"/>
      <name val="뼻뮝"/>
      <family val="3"/>
    </font>
    <font>
      <sz val="12"/>
      <name val="바탕체"/>
      <family val="3"/>
    </font>
    <font>
      <sz val="12"/>
      <name val="뼻뮝"/>
      <family val="3"/>
    </font>
    <font>
      <sz val="11"/>
      <name val="돋움"/>
      <family val="3"/>
    </font>
    <font>
      <sz val="10"/>
      <name val="굴림체"/>
      <family val="3"/>
    </font>
    <font>
      <b/>
      <sz val="9"/>
      <name val="Arial"/>
      <family val="2"/>
    </font>
    <font>
      <sz val="12"/>
      <name val="新細明體"/>
      <charset val="136"/>
    </font>
    <font>
      <sz val="12"/>
      <name val="Courier"/>
      <family val="3"/>
    </font>
    <font>
      <b/>
      <i/>
      <sz val="13"/>
      <name val="Times New Roman"/>
      <family val="1"/>
    </font>
    <font>
      <b/>
      <i/>
      <sz val="11"/>
      <name val="Times New Roman"/>
      <family val="1"/>
    </font>
    <font>
      <sz val="11"/>
      <name val="Times New Roman"/>
      <family val="1"/>
    </font>
    <font>
      <b/>
      <sz val="11"/>
      <name val="Times New Roman"/>
      <family val="1"/>
    </font>
    <font>
      <i/>
      <sz val="11"/>
      <name val="Times New Roman"/>
      <family val="1"/>
    </font>
  </fonts>
  <fills count="5">
    <fill>
      <patternFill patternType="none"/>
    </fill>
    <fill>
      <patternFill patternType="gray125"/>
    </fill>
    <fill>
      <patternFill patternType="solid">
        <fgColor indexed="41"/>
        <bgColor indexed="64"/>
      </patternFill>
    </fill>
    <fill>
      <patternFill patternType="solid">
        <fgColor theme="0"/>
        <bgColor indexed="64"/>
      </patternFill>
    </fill>
    <fill>
      <patternFill patternType="solid">
        <fgColor indexed="22"/>
        <bgColor indexed="64"/>
      </patternFill>
    </fill>
  </fills>
  <borders count="67">
    <border>
      <left/>
      <right/>
      <top/>
      <bottom/>
      <diagonal/>
    </border>
    <border diagonalDown="1">
      <left style="medium">
        <color indexed="64"/>
      </left>
      <right style="medium">
        <color indexed="64"/>
      </right>
      <top style="medium">
        <color indexed="64"/>
      </top>
      <bottom/>
      <diagonal style="thin">
        <color indexed="64"/>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diagonalDown="1">
      <left style="medium">
        <color indexed="64"/>
      </left>
      <right style="medium">
        <color indexed="64"/>
      </right>
      <top/>
      <bottom style="medium">
        <color indexed="64"/>
      </bottom>
      <diagonal style="thin">
        <color indexed="64"/>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diagonal/>
    </border>
    <border>
      <left style="medium">
        <color indexed="64"/>
      </left>
      <right style="thin">
        <color indexed="64"/>
      </right>
      <top style="medium">
        <color indexed="64"/>
      </top>
      <bottom style="hair">
        <color indexed="64"/>
      </bottom>
      <diagonal/>
    </border>
    <border>
      <left style="thin">
        <color indexed="64"/>
      </left>
      <right style="thin">
        <color indexed="64"/>
      </right>
      <top style="medium">
        <color indexed="64"/>
      </top>
      <bottom style="hair">
        <color indexed="64"/>
      </bottom>
      <diagonal/>
    </border>
    <border>
      <left style="thin">
        <color indexed="64"/>
      </left>
      <right style="medium">
        <color indexed="64"/>
      </right>
      <top style="medium">
        <color indexed="64"/>
      </top>
      <bottom style="hair">
        <color indexed="64"/>
      </bottom>
      <diagonal/>
    </border>
    <border>
      <left style="medium">
        <color indexed="64"/>
      </left>
      <right style="medium">
        <color indexed="64"/>
      </right>
      <top/>
      <bottom/>
      <diagonal/>
    </border>
    <border>
      <left style="medium">
        <color indexed="64"/>
      </left>
      <right style="thin">
        <color indexed="64"/>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medium">
        <color indexed="64"/>
      </right>
      <top/>
      <bottom style="hair">
        <color indexed="64"/>
      </bottom>
      <diagonal/>
    </border>
    <border>
      <left style="thin">
        <color indexed="64"/>
      </left>
      <right style="medium">
        <color indexed="64"/>
      </right>
      <top style="hair">
        <color indexed="64"/>
      </top>
      <bottom style="hair">
        <color indexed="64"/>
      </bottom>
      <diagonal/>
    </border>
    <border>
      <left style="medium">
        <color indexed="64"/>
      </left>
      <right style="medium">
        <color indexed="64"/>
      </right>
      <top/>
      <bottom style="thin">
        <color indexed="64"/>
      </bottom>
      <diagonal/>
    </border>
    <border>
      <left style="medium">
        <color indexed="64"/>
      </left>
      <right style="thin">
        <color indexed="64"/>
      </right>
      <top style="hair">
        <color indexed="64"/>
      </top>
      <bottom style="thin">
        <color indexed="64"/>
      </bottom>
      <diagonal/>
    </border>
    <border>
      <left style="thin">
        <color indexed="64"/>
      </left>
      <right style="thin">
        <color indexed="64"/>
      </right>
      <top style="hair">
        <color indexed="64"/>
      </top>
      <bottom style="thin">
        <color indexed="64"/>
      </bottom>
      <diagonal/>
    </border>
    <border>
      <left style="thin">
        <color indexed="64"/>
      </left>
      <right style="medium">
        <color indexed="64"/>
      </right>
      <top style="hair">
        <color indexed="64"/>
      </top>
      <bottom style="thin">
        <color indexed="64"/>
      </bottom>
      <diagonal/>
    </border>
    <border>
      <left style="medium">
        <color indexed="64"/>
      </left>
      <right style="medium">
        <color indexed="64"/>
      </right>
      <top style="thin">
        <color indexed="64"/>
      </top>
      <bottom/>
      <diagonal/>
    </border>
    <border>
      <left style="medium">
        <color indexed="64"/>
      </left>
      <right style="thin">
        <color indexed="64"/>
      </right>
      <top/>
      <bottom style="hair">
        <color indexed="64"/>
      </bottom>
      <diagonal/>
    </border>
    <border>
      <left style="thin">
        <color indexed="64"/>
      </left>
      <right style="thin">
        <color indexed="64"/>
      </right>
      <top/>
      <bottom style="hair">
        <color indexed="64"/>
      </bottom>
      <diagonal/>
    </border>
    <border>
      <left style="thin">
        <color indexed="64"/>
      </left>
      <right style="thin">
        <color indexed="64"/>
      </right>
      <top style="thin">
        <color indexed="64"/>
      </top>
      <bottom style="hair">
        <color indexed="64"/>
      </bottom>
      <diagonal/>
    </border>
    <border>
      <left style="medium">
        <color indexed="64"/>
      </left>
      <right style="thin">
        <color indexed="64"/>
      </right>
      <top style="hair">
        <color indexed="64"/>
      </top>
      <bottom/>
      <diagonal/>
    </border>
    <border>
      <left style="medium">
        <color indexed="64"/>
      </left>
      <right style="thin">
        <color indexed="64"/>
      </right>
      <top style="thin">
        <color indexed="64"/>
      </top>
      <bottom style="hair">
        <color indexed="64"/>
      </bottom>
      <diagonal/>
    </border>
    <border>
      <left style="thin">
        <color indexed="64"/>
      </left>
      <right style="thin">
        <color indexed="64"/>
      </right>
      <top style="hair">
        <color indexed="64"/>
      </top>
      <bottom/>
      <diagonal/>
    </border>
    <border>
      <left style="thin">
        <color indexed="64"/>
      </left>
      <right style="medium">
        <color indexed="64"/>
      </right>
      <top style="hair">
        <color indexed="64"/>
      </top>
      <bottom/>
      <diagonal/>
    </border>
    <border>
      <left style="thin">
        <color indexed="64"/>
      </left>
      <right style="medium">
        <color indexed="64"/>
      </right>
      <top style="thin">
        <color indexed="64"/>
      </top>
      <bottom style="hair">
        <color indexed="64"/>
      </bottom>
      <diagonal/>
    </border>
    <border>
      <left style="thin">
        <color indexed="64"/>
      </left>
      <right style="medium">
        <color indexed="64"/>
      </right>
      <top/>
      <bottom style="thin">
        <color indexed="64"/>
      </bottom>
      <diagonal/>
    </border>
    <border>
      <left style="medium">
        <color indexed="64"/>
      </left>
      <right style="medium">
        <color indexed="64"/>
      </right>
      <top/>
      <bottom style="medium">
        <color indexed="64"/>
      </bottom>
      <diagonal/>
    </border>
    <border>
      <left style="medium">
        <color indexed="64"/>
      </left>
      <right style="thin">
        <color indexed="64"/>
      </right>
      <top style="hair">
        <color indexed="64"/>
      </top>
      <bottom style="medium">
        <color indexed="64"/>
      </bottom>
      <diagonal/>
    </border>
    <border>
      <left style="thin">
        <color indexed="64"/>
      </left>
      <right style="thin">
        <color indexed="64"/>
      </right>
      <top style="hair">
        <color indexed="64"/>
      </top>
      <bottom style="medium">
        <color indexed="64"/>
      </bottom>
      <diagonal/>
    </border>
    <border>
      <left style="thin">
        <color indexed="64"/>
      </left>
      <right style="medium">
        <color indexed="64"/>
      </right>
      <top style="hair">
        <color indexed="64"/>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top style="medium">
        <color indexed="64"/>
      </top>
      <bottom style="medium">
        <color indexed="64"/>
      </bottom>
      <diagonal/>
    </border>
    <border>
      <left/>
      <right/>
      <top style="thin">
        <color indexed="64"/>
      </top>
      <bottom style="thin">
        <color indexed="64"/>
      </bottom>
      <diagonal/>
    </border>
    <border>
      <left style="medium">
        <color indexed="64"/>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right style="medium">
        <color indexed="64"/>
      </right>
      <top style="thin">
        <color indexed="64"/>
      </top>
      <bottom style="medium">
        <color indexed="64"/>
      </bottom>
      <diagonal/>
    </border>
    <border>
      <left/>
      <right style="medium">
        <color indexed="64"/>
      </right>
      <top style="medium">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hair">
        <color indexed="64"/>
      </bottom>
      <diagonal/>
    </border>
    <border>
      <left/>
      <right style="medium">
        <color indexed="64"/>
      </right>
      <top style="hair">
        <color indexed="64"/>
      </top>
      <bottom style="thin">
        <color indexed="64"/>
      </bottom>
      <diagonal/>
    </border>
    <border>
      <left/>
      <right style="medium">
        <color indexed="64"/>
      </right>
      <top style="hair">
        <color indexed="64"/>
      </top>
      <bottom/>
      <diagonal/>
    </border>
    <border>
      <left/>
      <right style="medium">
        <color indexed="64"/>
      </right>
      <top style="thin">
        <color indexed="64"/>
      </top>
      <bottom style="hair">
        <color indexed="64"/>
      </bottom>
      <diagonal/>
    </border>
    <border>
      <left/>
      <right style="medium">
        <color indexed="64"/>
      </right>
      <top/>
      <bottom style="thin">
        <color indexed="64"/>
      </bottom>
      <diagonal/>
    </border>
    <border>
      <left/>
      <right style="medium">
        <color indexed="64"/>
      </right>
      <top style="hair">
        <color indexed="64"/>
      </top>
      <bottom style="medium">
        <color indexed="64"/>
      </bottom>
      <diagonal/>
    </border>
    <border>
      <left/>
      <right/>
      <top/>
      <bottom style="thin">
        <color indexed="64"/>
      </bottom>
      <diagonal/>
    </border>
    <border>
      <left style="thin">
        <color indexed="64"/>
      </left>
      <right/>
      <top style="thin">
        <color indexed="64"/>
      </top>
      <bottom style="medium">
        <color indexed="64"/>
      </bottom>
      <diagonal/>
    </border>
    <border>
      <left style="thin">
        <color indexed="64"/>
      </left>
      <right/>
      <top style="medium">
        <color indexed="64"/>
      </top>
      <bottom style="hair">
        <color indexed="64"/>
      </bottom>
      <diagonal/>
    </border>
    <border>
      <left style="thin">
        <color indexed="64"/>
      </left>
      <right/>
      <top/>
      <bottom style="hair">
        <color indexed="64"/>
      </bottom>
      <diagonal/>
    </border>
    <border>
      <left style="thin">
        <color indexed="64"/>
      </left>
      <right/>
      <top style="hair">
        <color indexed="64"/>
      </top>
      <bottom style="hair">
        <color indexed="64"/>
      </bottom>
      <diagonal/>
    </border>
    <border>
      <left style="thin">
        <color indexed="64"/>
      </left>
      <right/>
      <top style="hair">
        <color indexed="64"/>
      </top>
      <bottom style="thin">
        <color indexed="64"/>
      </bottom>
      <diagonal/>
    </border>
    <border>
      <left style="thin">
        <color indexed="64"/>
      </left>
      <right/>
      <top/>
      <bottom style="thin">
        <color indexed="64"/>
      </bottom>
      <diagonal/>
    </border>
    <border>
      <left style="thin">
        <color indexed="64"/>
      </left>
      <right/>
      <top style="hair">
        <color indexed="64"/>
      </top>
      <bottom style="medium">
        <color indexed="64"/>
      </bottom>
      <diagonal/>
    </border>
    <border diagonalDown="1">
      <left style="thin">
        <color indexed="64"/>
      </left>
      <right style="thin">
        <color indexed="64"/>
      </right>
      <top style="thin">
        <color indexed="64"/>
      </top>
      <bottom/>
      <diagonal style="thin">
        <color indexed="64"/>
      </diagonal>
    </border>
    <border diagonalDown="1">
      <left style="thin">
        <color indexed="64"/>
      </left>
      <right style="thin">
        <color indexed="64"/>
      </right>
      <top/>
      <bottom style="thin">
        <color indexed="64"/>
      </bottom>
      <diagonal style="thin">
        <color indexed="64"/>
      </diagonal>
    </border>
  </borders>
  <cellStyleXfs count="56">
    <xf numFmtId="0" fontId="0" fillId="0" borderId="0"/>
    <xf numFmtId="0" fontId="3" fillId="0" borderId="0"/>
    <xf numFmtId="167" fontId="19" fillId="0" borderId="0" applyFont="0" applyFill="0" applyBorder="0" applyAlignment="0" applyProtection="0"/>
    <xf numFmtId="0" fontId="20" fillId="0" borderId="0" applyFont="0" applyFill="0" applyBorder="0" applyAlignment="0" applyProtection="0"/>
    <xf numFmtId="168" fontId="19" fillId="0" borderId="0" applyFont="0" applyFill="0" applyBorder="0" applyAlignment="0" applyProtection="0"/>
    <xf numFmtId="40" fontId="20" fillId="0" borderId="0" applyFont="0" applyFill="0" applyBorder="0" applyAlignment="0" applyProtection="0"/>
    <xf numFmtId="38" fontId="20" fillId="0" borderId="0" applyFont="0" applyFill="0" applyBorder="0" applyAlignment="0" applyProtection="0"/>
    <xf numFmtId="10" fontId="19" fillId="0" borderId="0" applyFont="0" applyFill="0" applyBorder="0" applyAlignment="0" applyProtection="0"/>
    <xf numFmtId="0" fontId="21" fillId="0" borderId="0"/>
    <xf numFmtId="0" fontId="22" fillId="4" borderId="0"/>
    <xf numFmtId="0" fontId="23" fillId="4" borderId="0"/>
    <xf numFmtId="0" fontId="24" fillId="4" borderId="0"/>
    <xf numFmtId="0" fontId="25" fillId="0" borderId="0">
      <alignment wrapText="1"/>
    </xf>
    <xf numFmtId="0" fontId="26" fillId="0" borderId="0" applyFont="0" applyFill="0" applyBorder="0" applyAlignment="0" applyProtection="0"/>
    <xf numFmtId="0" fontId="26" fillId="0" borderId="0" applyFont="0" applyFill="0" applyBorder="0" applyAlignment="0" applyProtection="0"/>
    <xf numFmtId="169" fontId="27" fillId="0" borderId="0" applyFont="0" applyFill="0" applyBorder="0" applyAlignment="0" applyProtection="0"/>
    <xf numFmtId="0" fontId="26" fillId="0" borderId="0" applyFont="0" applyFill="0" applyBorder="0" applyAlignment="0" applyProtection="0"/>
    <xf numFmtId="170" fontId="28" fillId="0" borderId="0" applyFont="0" applyFill="0" applyBorder="0" applyAlignment="0" applyProtection="0"/>
    <xf numFmtId="0" fontId="26" fillId="0" borderId="0" applyFont="0" applyFill="0" applyBorder="0" applyAlignment="0" applyProtection="0"/>
    <xf numFmtId="171" fontId="28" fillId="0" borderId="0" applyFont="0" applyFill="0" applyBorder="0" applyAlignment="0" applyProtection="0"/>
    <xf numFmtId="0" fontId="26" fillId="0" borderId="0"/>
    <xf numFmtId="0" fontId="26" fillId="0" borderId="0"/>
    <xf numFmtId="37" fontId="29" fillId="0" borderId="0"/>
    <xf numFmtId="3" fontId="19" fillId="0" borderId="0" applyFont="0" applyFill="0" applyBorder="0" applyAlignment="0" applyProtection="0"/>
    <xf numFmtId="172" fontId="19" fillId="0" borderId="0" applyFont="0" applyFill="0" applyBorder="0" applyAlignment="0" applyProtection="0"/>
    <xf numFmtId="0" fontId="19" fillId="0" borderId="0" applyFont="0" applyFill="0" applyBorder="0" applyAlignment="0" applyProtection="0"/>
    <xf numFmtId="2" fontId="19" fillId="0" borderId="0" applyFont="0" applyFill="0" applyBorder="0" applyAlignment="0" applyProtection="0"/>
    <xf numFmtId="0" fontId="30" fillId="0" borderId="42" applyNumberFormat="0" applyAlignment="0" applyProtection="0">
      <alignment horizontal="left" vertical="center"/>
    </xf>
    <xf numFmtId="0" fontId="30" fillId="0" borderId="43">
      <alignment horizontal="left" vertical="center"/>
    </xf>
    <xf numFmtId="0" fontId="31" fillId="0" borderId="0" applyNumberFormat="0" applyFont="0" applyFill="0" applyAlignment="0"/>
    <xf numFmtId="173" fontId="32" fillId="0" borderId="0"/>
    <xf numFmtId="0" fontId="3" fillId="0" borderId="0"/>
    <xf numFmtId="174" fontId="32" fillId="0" borderId="38">
      <alignment horizontal="right" vertical="center"/>
    </xf>
    <xf numFmtId="175" fontId="32" fillId="0" borderId="38">
      <alignment horizontal="center"/>
    </xf>
    <xf numFmtId="176" fontId="32" fillId="0" borderId="0"/>
    <xf numFmtId="177" fontId="32" fillId="0" borderId="37"/>
    <xf numFmtId="0" fontId="33" fillId="0" borderId="0" applyFont="0" applyFill="0" applyBorder="0" applyAlignment="0" applyProtection="0"/>
    <xf numFmtId="0" fontId="33" fillId="0" borderId="0" applyFont="0" applyFill="0" applyBorder="0" applyAlignment="0" applyProtection="0"/>
    <xf numFmtId="0" fontId="10" fillId="0" borderId="0">
      <alignment vertical="center"/>
    </xf>
    <xf numFmtId="40" fontId="34" fillId="0" borderId="0" applyFont="0" applyFill="0" applyBorder="0" applyAlignment="0" applyProtection="0"/>
    <xf numFmtId="38" fontId="34" fillId="0" borderId="0" applyFont="0" applyFill="0" applyBorder="0" applyAlignment="0" applyProtection="0"/>
    <xf numFmtId="0" fontId="34" fillId="0" borderId="0" applyFont="0" applyFill="0" applyBorder="0" applyAlignment="0" applyProtection="0"/>
    <xf numFmtId="0" fontId="34" fillId="0" borderId="0" applyFont="0" applyFill="0" applyBorder="0" applyAlignment="0" applyProtection="0"/>
    <xf numFmtId="9" fontId="35" fillId="0" borderId="0" applyFont="0" applyFill="0" applyBorder="0" applyAlignment="0" applyProtection="0"/>
    <xf numFmtId="0" fontId="36" fillId="0" borderId="0"/>
    <xf numFmtId="178" fontId="37" fillId="0" borderId="0" applyFont="0" applyFill="0" applyBorder="0" applyAlignment="0" applyProtection="0"/>
    <xf numFmtId="179" fontId="37" fillId="0" borderId="0" applyFont="0" applyFill="0" applyBorder="0" applyAlignment="0" applyProtection="0"/>
    <xf numFmtId="180" fontId="37" fillId="0" borderId="0" applyFont="0" applyFill="0" applyBorder="0" applyAlignment="0" applyProtection="0"/>
    <xf numFmtId="181" fontId="37" fillId="0" borderId="0" applyFont="0" applyFill="0" applyBorder="0" applyAlignment="0" applyProtection="0"/>
    <xf numFmtId="0" fontId="38" fillId="0" borderId="0"/>
    <xf numFmtId="0" fontId="39" fillId="0" borderId="0" applyProtection="0"/>
    <xf numFmtId="165" fontId="40" fillId="0" borderId="0" applyFont="0" applyFill="0" applyBorder="0" applyAlignment="0" applyProtection="0"/>
    <xf numFmtId="40" fontId="41" fillId="0" borderId="0" applyFont="0" applyFill="0" applyBorder="0" applyAlignment="0" applyProtection="0"/>
    <xf numFmtId="164" fontId="40" fillId="0" borderId="0" applyFont="0" applyFill="0" applyBorder="0" applyAlignment="0" applyProtection="0"/>
    <xf numFmtId="6" fontId="41" fillId="0" borderId="0" applyFont="0" applyFill="0" applyBorder="0" applyAlignment="0" applyProtection="0"/>
    <xf numFmtId="166" fontId="40" fillId="0" borderId="0" applyFont="0" applyFill="0" applyBorder="0" applyAlignment="0" applyProtection="0"/>
  </cellStyleXfs>
  <cellXfs count="191">
    <xf numFmtId="0" fontId="0" fillId="0" borderId="0" xfId="0"/>
    <xf numFmtId="0" fontId="3" fillId="0" borderId="0" xfId="0" applyFont="1"/>
    <xf numFmtId="0" fontId="5" fillId="0" borderId="0" xfId="0" applyFont="1" applyAlignment="1">
      <alignment horizontal="center"/>
    </xf>
    <xf numFmtId="0" fontId="6" fillId="0" borderId="0" xfId="0" applyFont="1"/>
    <xf numFmtId="0" fontId="8" fillId="0" borderId="6" xfId="0" applyFont="1" applyBorder="1" applyAlignment="1">
      <alignment horizontal="center" vertical="center"/>
    </xf>
    <xf numFmtId="0" fontId="8" fillId="0" borderId="7" xfId="0" applyFont="1" applyBorder="1" applyAlignment="1">
      <alignment horizontal="center" vertical="center"/>
    </xf>
    <xf numFmtId="0" fontId="8" fillId="0" borderId="8" xfId="0" applyFont="1" applyBorder="1" applyAlignment="1">
      <alignment horizontal="center" vertical="center"/>
    </xf>
    <xf numFmtId="0" fontId="10" fillId="0" borderId="9" xfId="0" applyFont="1" applyBorder="1" applyAlignment="1">
      <alignment vertical="center"/>
    </xf>
    <xf numFmtId="0" fontId="10" fillId="0" borderId="0" xfId="0" applyFont="1" applyAlignment="1">
      <alignment horizontal="left"/>
    </xf>
    <xf numFmtId="0" fontId="10" fillId="0" borderId="13" xfId="0" applyFont="1" applyBorder="1" applyAlignment="1">
      <alignment vertical="center"/>
    </xf>
    <xf numFmtId="0" fontId="6" fillId="0" borderId="13" xfId="0" applyFont="1" applyBorder="1" applyAlignment="1">
      <alignment vertical="center"/>
    </xf>
    <xf numFmtId="0" fontId="10" fillId="0" borderId="18" xfId="0" applyFont="1" applyBorder="1" applyAlignment="1">
      <alignment vertical="center"/>
    </xf>
    <xf numFmtId="0" fontId="10" fillId="0" borderId="22" xfId="0" applyFont="1" applyBorder="1" applyAlignment="1">
      <alignment vertical="center"/>
    </xf>
    <xf numFmtId="0" fontId="6" fillId="0" borderId="13" xfId="0" applyFont="1" applyBorder="1" applyAlignment="1">
      <alignment horizontal="center" vertical="center"/>
    </xf>
    <xf numFmtId="0" fontId="10" fillId="0" borderId="18" xfId="0" applyFont="1" applyBorder="1" applyAlignment="1">
      <alignment horizontal="right" vertical="center"/>
    </xf>
    <xf numFmtId="0" fontId="10" fillId="0" borderId="13" xfId="0" applyFont="1" applyBorder="1" applyAlignment="1">
      <alignment horizontal="right" vertical="center"/>
    </xf>
    <xf numFmtId="0" fontId="10" fillId="0" borderId="0" xfId="0" applyFont="1" applyAlignment="1">
      <alignment horizontal="center"/>
    </xf>
    <xf numFmtId="0" fontId="3" fillId="0" borderId="13" xfId="0" applyFont="1" applyBorder="1" applyAlignment="1">
      <alignment horizontal="center" vertical="center"/>
    </xf>
    <xf numFmtId="0" fontId="10" fillId="0" borderId="32" xfId="0" applyFont="1" applyBorder="1" applyAlignment="1">
      <alignment horizontal="right" vertical="center"/>
    </xf>
    <xf numFmtId="0" fontId="7" fillId="0" borderId="0" xfId="0" applyFont="1" applyAlignment="1">
      <alignment horizontal="center" vertical="center"/>
    </xf>
    <xf numFmtId="0" fontId="12" fillId="0" borderId="0" xfId="0" applyFont="1"/>
    <xf numFmtId="0" fontId="14" fillId="0" borderId="0" xfId="0" applyFont="1"/>
    <xf numFmtId="0" fontId="3" fillId="0" borderId="0" xfId="1"/>
    <xf numFmtId="0" fontId="7" fillId="0" borderId="37" xfId="1" applyFont="1" applyBorder="1" applyAlignment="1">
      <alignment horizontal="center"/>
    </xf>
    <xf numFmtId="0" fontId="3" fillId="0" borderId="41" xfId="1" applyBorder="1" applyAlignment="1">
      <alignment vertical="center"/>
    </xf>
    <xf numFmtId="0" fontId="16" fillId="0" borderId="25" xfId="1" applyFont="1" applyBorder="1" applyAlignment="1">
      <alignment horizontal="center"/>
    </xf>
    <xf numFmtId="0" fontId="16" fillId="0" borderId="15" xfId="1" applyFont="1" applyBorder="1" applyAlignment="1">
      <alignment horizontal="center"/>
    </xf>
    <xf numFmtId="0" fontId="6" fillId="0" borderId="41" xfId="1" applyFont="1" applyBorder="1" applyAlignment="1">
      <alignment vertical="center"/>
    </xf>
    <xf numFmtId="0" fontId="3" fillId="0" borderId="40" xfId="1" applyBorder="1" applyAlignment="1">
      <alignment vertical="center"/>
    </xf>
    <xf numFmtId="0" fontId="16" fillId="0" borderId="20" xfId="1" applyFont="1" applyBorder="1" applyAlignment="1">
      <alignment horizontal="center"/>
    </xf>
    <xf numFmtId="0" fontId="3" fillId="0" borderId="36" xfId="1" applyBorder="1" applyAlignment="1">
      <alignment vertical="center"/>
    </xf>
    <xf numFmtId="0" fontId="16" fillId="0" borderId="24" xfId="1" applyFont="1" applyBorder="1" applyAlignment="1">
      <alignment horizontal="center"/>
    </xf>
    <xf numFmtId="0" fontId="16" fillId="2" borderId="25" xfId="1" applyFont="1" applyFill="1" applyBorder="1" applyAlignment="1">
      <alignment horizontal="center"/>
    </xf>
    <xf numFmtId="0" fontId="17" fillId="2" borderId="25" xfId="1" applyFont="1" applyFill="1" applyBorder="1" applyAlignment="1">
      <alignment horizontal="center"/>
    </xf>
    <xf numFmtId="0" fontId="16" fillId="2" borderId="15" xfId="1" applyFont="1" applyFill="1" applyBorder="1" applyAlignment="1">
      <alignment horizontal="center"/>
    </xf>
    <xf numFmtId="0" fontId="17" fillId="2" borderId="15" xfId="1" applyFont="1" applyFill="1" applyBorder="1" applyAlignment="1">
      <alignment horizontal="center"/>
    </xf>
    <xf numFmtId="0" fontId="16" fillId="2" borderId="20" xfId="1" applyFont="1" applyFill="1" applyBorder="1" applyAlignment="1">
      <alignment horizontal="center"/>
    </xf>
    <xf numFmtId="0" fontId="17" fillId="2" borderId="20" xfId="1" applyFont="1" applyFill="1" applyBorder="1" applyAlignment="1">
      <alignment horizontal="center"/>
    </xf>
    <xf numFmtId="0" fontId="16" fillId="3" borderId="15" xfId="1" applyFont="1" applyFill="1" applyBorder="1" applyAlignment="1">
      <alignment horizontal="center"/>
    </xf>
    <xf numFmtId="0" fontId="18" fillId="0" borderId="20" xfId="1" applyFont="1" applyBorder="1" applyAlignment="1">
      <alignment horizontal="center"/>
    </xf>
    <xf numFmtId="0" fontId="12" fillId="0" borderId="0" xfId="1" applyFont="1"/>
    <xf numFmtId="0" fontId="3" fillId="0" borderId="0" xfId="1" applyAlignment="1">
      <alignment horizontal="center"/>
    </xf>
    <xf numFmtId="0" fontId="10" fillId="0" borderId="0" xfId="1" applyFont="1" applyAlignment="1">
      <alignment horizontal="center"/>
    </xf>
    <xf numFmtId="0" fontId="3" fillId="0" borderId="0" xfId="31"/>
    <xf numFmtId="0" fontId="5" fillId="0" borderId="0" xfId="31" applyFont="1" applyAlignment="1">
      <alignment horizontal="center"/>
    </xf>
    <xf numFmtId="0" fontId="6" fillId="0" borderId="0" xfId="31" applyFont="1" applyAlignment="1">
      <alignment horizontal="right"/>
    </xf>
    <xf numFmtId="0" fontId="8" fillId="0" borderId="44" xfId="31" applyFont="1" applyBorder="1"/>
    <xf numFmtId="0" fontId="8" fillId="0" borderId="42" xfId="31" applyFont="1" applyBorder="1"/>
    <xf numFmtId="0" fontId="8" fillId="0" borderId="4" xfId="31" applyFont="1" applyBorder="1"/>
    <xf numFmtId="0" fontId="6" fillId="0" borderId="0" xfId="31" applyFont="1"/>
    <xf numFmtId="0" fontId="6" fillId="0" borderId="45" xfId="31" applyFont="1" applyBorder="1" applyAlignment="1">
      <alignment horizontal="center"/>
    </xf>
    <xf numFmtId="0" fontId="6" fillId="0" borderId="46" xfId="31" applyFont="1" applyBorder="1" applyAlignment="1">
      <alignment horizontal="center"/>
    </xf>
    <xf numFmtId="0" fontId="6" fillId="0" borderId="47" xfId="31" applyFont="1" applyBorder="1" applyAlignment="1">
      <alignment horizontal="center"/>
    </xf>
    <xf numFmtId="0" fontId="8" fillId="0" borderId="48" xfId="31" applyFont="1" applyBorder="1" applyAlignment="1">
      <alignment horizontal="center" vertical="center"/>
    </xf>
    <xf numFmtId="0" fontId="10" fillId="0" borderId="9" xfId="31" applyFont="1" applyBorder="1" applyAlignment="1">
      <alignment vertical="center"/>
    </xf>
    <xf numFmtId="0" fontId="11" fillId="0" borderId="10" xfId="31" applyFont="1" applyBorder="1" applyAlignment="1">
      <alignment horizontal="left"/>
    </xf>
    <xf numFmtId="0" fontId="11" fillId="0" borderId="11" xfId="31" applyFont="1" applyBorder="1" applyAlignment="1">
      <alignment horizontal="left"/>
    </xf>
    <xf numFmtId="0" fontId="11" fillId="0" borderId="12" xfId="31" applyFont="1" applyBorder="1" applyAlignment="1">
      <alignment horizontal="left"/>
    </xf>
    <xf numFmtId="0" fontId="42" fillId="0" borderId="49" xfId="31" applyFont="1" applyBorder="1" applyAlignment="1">
      <alignment horizontal="center"/>
    </xf>
    <xf numFmtId="0" fontId="10" fillId="0" borderId="0" xfId="31" applyFont="1" applyAlignment="1">
      <alignment horizontal="left"/>
    </xf>
    <xf numFmtId="0" fontId="10" fillId="0" borderId="13" xfId="31" applyFont="1" applyBorder="1" applyAlignment="1">
      <alignment vertical="center"/>
    </xf>
    <xf numFmtId="0" fontId="16" fillId="0" borderId="50" xfId="31" applyFont="1" applyBorder="1"/>
    <xf numFmtId="0" fontId="6" fillId="0" borderId="13" xfId="31" applyFont="1" applyBorder="1" applyAlignment="1">
      <alignment vertical="center"/>
    </xf>
    <xf numFmtId="0" fontId="7" fillId="0" borderId="0" xfId="31" applyFont="1" applyAlignment="1">
      <alignment horizontal="right"/>
    </xf>
    <xf numFmtId="0" fontId="16" fillId="0" borderId="51" xfId="31" applyFont="1" applyBorder="1"/>
    <xf numFmtId="0" fontId="16" fillId="0" borderId="52" xfId="31" applyFont="1" applyBorder="1"/>
    <xf numFmtId="0" fontId="10" fillId="0" borderId="22" xfId="31" applyFont="1" applyBorder="1" applyAlignment="1">
      <alignment vertical="center"/>
    </xf>
    <xf numFmtId="0" fontId="10" fillId="0" borderId="18" xfId="31" applyFont="1" applyBorder="1" applyAlignment="1">
      <alignment vertical="center"/>
    </xf>
    <xf numFmtId="0" fontId="3" fillId="0" borderId="50" xfId="31" applyBorder="1"/>
    <xf numFmtId="0" fontId="16" fillId="0" borderId="53" xfId="31" applyFont="1" applyBorder="1"/>
    <xf numFmtId="0" fontId="16" fillId="0" borderId="54" xfId="31" applyFont="1" applyBorder="1"/>
    <xf numFmtId="0" fontId="6" fillId="0" borderId="13" xfId="31" applyFont="1" applyBorder="1" applyAlignment="1">
      <alignment horizontal="center" vertical="center"/>
    </xf>
    <xf numFmtId="0" fontId="16" fillId="0" borderId="0" xfId="31" applyFont="1" applyAlignment="1">
      <alignment horizontal="right"/>
    </xf>
    <xf numFmtId="0" fontId="10" fillId="0" borderId="18" xfId="31" applyFont="1" applyBorder="1" applyAlignment="1">
      <alignment horizontal="right" vertical="center"/>
    </xf>
    <xf numFmtId="0" fontId="16" fillId="0" borderId="55" xfId="31" applyFont="1" applyBorder="1" applyAlignment="1">
      <alignment horizontal="center"/>
    </xf>
    <xf numFmtId="0" fontId="10" fillId="0" borderId="13" xfId="31" applyFont="1" applyBorder="1" applyAlignment="1">
      <alignment horizontal="right" vertical="center"/>
    </xf>
    <xf numFmtId="0" fontId="10" fillId="0" borderId="0" xfId="31" applyFont="1" applyAlignment="1">
      <alignment horizontal="center"/>
    </xf>
    <xf numFmtId="0" fontId="3" fillId="0" borderId="13" xfId="31" applyBorder="1" applyAlignment="1">
      <alignment horizontal="center" vertical="center"/>
    </xf>
    <xf numFmtId="0" fontId="10" fillId="0" borderId="0" xfId="31" applyFont="1" applyAlignment="1">
      <alignment horizontal="right"/>
    </xf>
    <xf numFmtId="0" fontId="16" fillId="0" borderId="50" xfId="31" applyFont="1" applyBorder="1" applyAlignment="1">
      <alignment horizontal="center"/>
    </xf>
    <xf numFmtId="0" fontId="10" fillId="0" borderId="32" xfId="31" applyFont="1" applyBorder="1" applyAlignment="1">
      <alignment horizontal="right" vertical="center"/>
    </xf>
    <xf numFmtId="0" fontId="16" fillId="0" borderId="56" xfId="31" applyFont="1" applyBorder="1" applyAlignment="1">
      <alignment horizontal="center"/>
    </xf>
    <xf numFmtId="0" fontId="7" fillId="0" borderId="0" xfId="31" applyFont="1" applyAlignment="1">
      <alignment horizontal="center" vertical="center"/>
    </xf>
    <xf numFmtId="0" fontId="42" fillId="0" borderId="0" xfId="31" applyFont="1"/>
    <xf numFmtId="0" fontId="14" fillId="0" borderId="0" xfId="31" applyFont="1"/>
    <xf numFmtId="0" fontId="16" fillId="0" borderId="0" xfId="31" applyFont="1"/>
    <xf numFmtId="0" fontId="10" fillId="0" borderId="57" xfId="31" applyFont="1" applyBorder="1" applyAlignment="1">
      <alignment vertical="center" wrapText="1"/>
    </xf>
    <xf numFmtId="0" fontId="10" fillId="0" borderId="0" xfId="31" applyFont="1"/>
    <xf numFmtId="0" fontId="10" fillId="0" borderId="36" xfId="31" applyFont="1" applyBorder="1" applyAlignment="1">
      <alignment vertical="center" wrapText="1"/>
    </xf>
    <xf numFmtId="0" fontId="7" fillId="0" borderId="37" xfId="31" applyFont="1" applyBorder="1" applyAlignment="1">
      <alignment horizontal="center" vertical="center"/>
    </xf>
    <xf numFmtId="0" fontId="7" fillId="0" borderId="37" xfId="31" applyFont="1" applyBorder="1" applyAlignment="1">
      <alignment horizontal="right" vertical="center"/>
    </xf>
    <xf numFmtId="0" fontId="10" fillId="0" borderId="36" xfId="31" applyFont="1" applyBorder="1" applyAlignment="1">
      <alignment vertical="center"/>
    </xf>
    <xf numFmtId="0" fontId="10" fillId="0" borderId="25" xfId="31" applyFont="1" applyBorder="1" applyAlignment="1">
      <alignment horizontal="center"/>
    </xf>
    <xf numFmtId="0" fontId="6" fillId="0" borderId="24" xfId="31" applyFont="1" applyBorder="1" applyAlignment="1">
      <alignment horizontal="right"/>
    </xf>
    <xf numFmtId="0" fontId="10" fillId="0" borderId="41" xfId="31" applyFont="1" applyBorder="1" applyAlignment="1">
      <alignment vertical="center"/>
    </xf>
    <xf numFmtId="0" fontId="10" fillId="0" borderId="15" xfId="31" applyFont="1" applyBorder="1" applyAlignment="1">
      <alignment horizontal="center"/>
    </xf>
    <xf numFmtId="0" fontId="6" fillId="0" borderId="15" xfId="31" applyFont="1" applyBorder="1" applyAlignment="1">
      <alignment horizontal="right"/>
    </xf>
    <xf numFmtId="0" fontId="6" fillId="0" borderId="41" xfId="31" applyFont="1" applyBorder="1" applyAlignment="1">
      <alignment vertical="center"/>
    </xf>
    <xf numFmtId="0" fontId="10" fillId="0" borderId="40" xfId="31" applyFont="1" applyBorder="1" applyAlignment="1">
      <alignment vertical="center"/>
    </xf>
    <xf numFmtId="0" fontId="10" fillId="0" borderId="20" xfId="31" applyFont="1" applyBorder="1" applyAlignment="1">
      <alignment horizontal="center"/>
    </xf>
    <xf numFmtId="0" fontId="6" fillId="0" borderId="20" xfId="31" applyFont="1" applyBorder="1" applyAlignment="1">
      <alignment horizontal="right"/>
    </xf>
    <xf numFmtId="0" fontId="6" fillId="0" borderId="41" xfId="31" applyFont="1" applyBorder="1" applyAlignment="1">
      <alignment horizontal="center" vertical="center"/>
    </xf>
    <xf numFmtId="0" fontId="6" fillId="0" borderId="36" xfId="31" applyFont="1" applyBorder="1" applyAlignment="1">
      <alignment horizontal="center" vertical="center"/>
    </xf>
    <xf numFmtId="0" fontId="10" fillId="0" borderId="40" xfId="31" applyFont="1" applyBorder="1"/>
    <xf numFmtId="0" fontId="15" fillId="0" borderId="37" xfId="31" applyFont="1" applyBorder="1" applyAlignment="1">
      <alignment horizontal="center" vertical="center"/>
    </xf>
    <xf numFmtId="0" fontId="7" fillId="0" borderId="0" xfId="31" applyFont="1" applyAlignment="1">
      <alignment horizontal="center"/>
    </xf>
    <xf numFmtId="0" fontId="16" fillId="0" borderId="0" xfId="31" applyFont="1" applyAlignment="1">
      <alignment horizontal="center"/>
    </xf>
    <xf numFmtId="0" fontId="3" fillId="0" borderId="0" xfId="0" applyFont="1" applyAlignment="1">
      <alignment horizontal="center"/>
    </xf>
    <xf numFmtId="0" fontId="6" fillId="0" borderId="37" xfId="0" applyFont="1" applyBorder="1" applyAlignment="1">
      <alignment horizontal="center"/>
    </xf>
    <xf numFmtId="0" fontId="6" fillId="0" borderId="37" xfId="0" applyFont="1" applyBorder="1" applyAlignment="1">
      <alignment horizontal="center" vertical="center"/>
    </xf>
    <xf numFmtId="0" fontId="3" fillId="0" borderId="37" xfId="0" applyFont="1" applyBorder="1" applyAlignment="1">
      <alignment horizontal="center"/>
    </xf>
    <xf numFmtId="0" fontId="6" fillId="0" borderId="0" xfId="0" applyFont="1" applyAlignment="1">
      <alignment horizontal="center"/>
    </xf>
    <xf numFmtId="0" fontId="12" fillId="0" borderId="0" xfId="0" applyFont="1" applyAlignment="1">
      <alignment horizontal="right"/>
    </xf>
    <xf numFmtId="0" fontId="12" fillId="0" borderId="0" xfId="0" quotePrefix="1" applyFont="1" applyAlignment="1">
      <alignment horizontal="left"/>
    </xf>
    <xf numFmtId="0" fontId="12" fillId="0" borderId="0" xfId="0" quotePrefix="1" applyFont="1"/>
    <xf numFmtId="0" fontId="7" fillId="0" borderId="25" xfId="31" applyFont="1" applyBorder="1" applyAlignment="1">
      <alignment horizontal="center" vertical="center"/>
    </xf>
    <xf numFmtId="0" fontId="3" fillId="0" borderId="36" xfId="31" applyBorder="1" applyAlignment="1">
      <alignment horizontal="center" vertical="center"/>
    </xf>
    <xf numFmtId="0" fontId="10" fillId="0" borderId="25" xfId="31" applyFont="1" applyBorder="1" applyAlignment="1">
      <alignment horizontal="center" vertical="center"/>
    </xf>
    <xf numFmtId="0" fontId="3" fillId="0" borderId="24" xfId="31" applyBorder="1" applyAlignment="1">
      <alignment horizontal="right"/>
    </xf>
    <xf numFmtId="0" fontId="10" fillId="0" borderId="41" xfId="31" applyFont="1" applyBorder="1"/>
    <xf numFmtId="0" fontId="8" fillId="0" borderId="58" xfId="0" applyFont="1" applyBorder="1" applyAlignment="1">
      <alignment horizontal="center" vertical="center"/>
    </xf>
    <xf numFmtId="0" fontId="11" fillId="0" borderId="59" xfId="31" applyFont="1" applyBorder="1" applyAlignment="1">
      <alignment horizontal="left"/>
    </xf>
    <xf numFmtId="0" fontId="7" fillId="0" borderId="39" xfId="1" applyFont="1" applyBorder="1" applyAlignment="1">
      <alignment horizontal="center"/>
    </xf>
    <xf numFmtId="0" fontId="18" fillId="0" borderId="25" xfId="1" applyFont="1" applyBorder="1" applyAlignment="1">
      <alignment horizontal="center"/>
    </xf>
    <xf numFmtId="0" fontId="18" fillId="0" borderId="15" xfId="1" applyFont="1" applyBorder="1" applyAlignment="1">
      <alignment horizontal="center"/>
    </xf>
    <xf numFmtId="0" fontId="16" fillId="3" borderId="25" xfId="1" applyFont="1" applyFill="1" applyBorder="1" applyAlignment="1">
      <alignment horizontal="center"/>
    </xf>
    <xf numFmtId="0" fontId="43" fillId="0" borderId="10" xfId="0" applyFont="1" applyBorder="1" applyAlignment="1">
      <alignment horizontal="left"/>
    </xf>
    <xf numFmtId="0" fontId="43" fillId="0" borderId="11" xfId="0" applyFont="1" applyBorder="1" applyAlignment="1">
      <alignment horizontal="left"/>
    </xf>
    <xf numFmtId="0" fontId="43" fillId="0" borderId="59" xfId="0" applyFont="1" applyBorder="1" applyAlignment="1">
      <alignment horizontal="left"/>
    </xf>
    <xf numFmtId="0" fontId="43" fillId="0" borderId="12" xfId="0" applyFont="1" applyBorder="1" applyAlignment="1">
      <alignment horizontal="left"/>
    </xf>
    <xf numFmtId="0" fontId="44" fillId="0" borderId="14" xfId="0" applyFont="1" applyBorder="1" applyAlignment="1">
      <alignment horizontal="left"/>
    </xf>
    <xf numFmtId="0" fontId="44" fillId="0" borderId="15" xfId="0" applyFont="1" applyBorder="1" applyAlignment="1">
      <alignment horizontal="left"/>
    </xf>
    <xf numFmtId="0" fontId="44" fillId="0" borderId="60" xfId="0" applyFont="1" applyBorder="1" applyAlignment="1">
      <alignment horizontal="left"/>
    </xf>
    <xf numFmtId="0" fontId="44" fillId="0" borderId="16" xfId="0" applyFont="1" applyBorder="1" applyAlignment="1">
      <alignment horizontal="left"/>
    </xf>
    <xf numFmtId="0" fontId="44" fillId="0" borderId="61" xfId="0" applyFont="1" applyBorder="1" applyAlignment="1">
      <alignment horizontal="left"/>
    </xf>
    <xf numFmtId="0" fontId="44" fillId="0" borderId="17" xfId="0" applyFont="1" applyBorder="1" applyAlignment="1">
      <alignment horizontal="left"/>
    </xf>
    <xf numFmtId="0" fontId="44" fillId="0" borderId="19" xfId="0" applyFont="1" applyBorder="1" applyAlignment="1">
      <alignment horizontal="left"/>
    </xf>
    <xf numFmtId="0" fontId="44" fillId="0" borderId="20" xfId="0" applyFont="1" applyBorder="1" applyAlignment="1">
      <alignment horizontal="left"/>
    </xf>
    <xf numFmtId="0" fontId="44" fillId="0" borderId="62" xfId="0" applyFont="1" applyBorder="1" applyAlignment="1">
      <alignment horizontal="left"/>
    </xf>
    <xf numFmtId="0" fontId="44" fillId="0" borderId="21" xfId="0" applyFont="1" applyBorder="1" applyAlignment="1">
      <alignment horizontal="left"/>
    </xf>
    <xf numFmtId="0" fontId="44" fillId="0" borderId="23" xfId="0" applyFont="1" applyBorder="1" applyAlignment="1">
      <alignment horizontal="left"/>
    </xf>
    <xf numFmtId="0" fontId="44" fillId="0" borderId="24" xfId="0" applyFont="1" applyBorder="1" applyAlignment="1">
      <alignment horizontal="left"/>
    </xf>
    <xf numFmtId="0" fontId="44" fillId="0" borderId="25" xfId="0" applyFont="1" applyBorder="1" applyAlignment="1">
      <alignment horizontal="left"/>
    </xf>
    <xf numFmtId="0" fontId="44" fillId="0" borderId="26" xfId="0" applyFont="1" applyBorder="1" applyAlignment="1">
      <alignment horizontal="left"/>
    </xf>
    <xf numFmtId="0" fontId="44" fillId="0" borderId="27" xfId="0" applyFont="1" applyBorder="1" applyAlignment="1">
      <alignment horizontal="left"/>
    </xf>
    <xf numFmtId="0" fontId="44" fillId="0" borderId="28" xfId="0" applyFont="1" applyBorder="1" applyAlignment="1">
      <alignment horizontal="left"/>
    </xf>
    <xf numFmtId="0" fontId="44" fillId="0" borderId="29" xfId="0" applyFont="1" applyBorder="1" applyAlignment="1">
      <alignment horizontal="left"/>
    </xf>
    <xf numFmtId="0" fontId="44" fillId="0" borderId="30" xfId="0" applyFont="1" applyBorder="1" applyAlignment="1">
      <alignment horizontal="left"/>
    </xf>
    <xf numFmtId="0" fontId="44" fillId="0" borderId="63" xfId="0" applyFont="1" applyBorder="1" applyAlignment="1">
      <alignment horizontal="left"/>
    </xf>
    <xf numFmtId="0" fontId="44" fillId="0" borderId="31" xfId="0" applyFont="1" applyBorder="1" applyAlignment="1">
      <alignment horizontal="left"/>
    </xf>
    <xf numFmtId="0" fontId="44" fillId="0" borderId="25" xfId="0" applyFont="1" applyBorder="1"/>
    <xf numFmtId="0" fontId="43" fillId="0" borderId="14" xfId="0" applyFont="1" applyBorder="1" applyAlignment="1">
      <alignment horizontal="left"/>
    </xf>
    <xf numFmtId="0" fontId="43" fillId="0" borderId="15" xfId="0" applyFont="1" applyBorder="1" applyAlignment="1">
      <alignment horizontal="left"/>
    </xf>
    <xf numFmtId="0" fontId="43" fillId="0" borderId="24" xfId="0" applyFont="1" applyBorder="1" applyAlignment="1">
      <alignment horizontal="left"/>
    </xf>
    <xf numFmtId="0" fontId="43" fillId="0" borderId="28" xfId="0" applyFont="1" applyBorder="1" applyAlignment="1">
      <alignment horizontal="left"/>
    </xf>
    <xf numFmtId="0" fontId="43" fillId="0" borderId="15" xfId="0" applyFont="1" applyBorder="1"/>
    <xf numFmtId="0" fontId="45" fillId="0" borderId="24" xfId="0" applyFont="1" applyBorder="1" applyAlignment="1">
      <alignment horizontal="left"/>
    </xf>
    <xf numFmtId="0" fontId="43" fillId="0" borderId="28" xfId="0" applyFont="1" applyBorder="1"/>
    <xf numFmtId="0" fontId="45" fillId="0" borderId="15" xfId="0" applyFont="1" applyBorder="1" applyAlignment="1">
      <alignment horizontal="left"/>
    </xf>
    <xf numFmtId="0" fontId="46" fillId="0" borderId="28" xfId="0" applyFont="1" applyBorder="1" applyAlignment="1">
      <alignment horizontal="left"/>
    </xf>
    <xf numFmtId="0" fontId="45" fillId="0" borderId="28" xfId="0" applyFont="1" applyBorder="1" applyAlignment="1">
      <alignment horizontal="left"/>
    </xf>
    <xf numFmtId="0" fontId="43" fillId="0" borderId="61" xfId="0" applyFont="1" applyBorder="1"/>
    <xf numFmtId="0" fontId="43" fillId="0" borderId="17" xfId="0" applyFont="1" applyBorder="1" applyAlignment="1">
      <alignment horizontal="left"/>
    </xf>
    <xf numFmtId="0" fontId="44" fillId="0" borderId="33" xfId="0" applyFont="1" applyBorder="1" applyAlignment="1">
      <alignment horizontal="left"/>
    </xf>
    <xf numFmtId="0" fontId="44" fillId="0" borderId="34" xfId="0" applyFont="1" applyBorder="1" applyAlignment="1">
      <alignment horizontal="left"/>
    </xf>
    <xf numFmtId="0" fontId="43" fillId="0" borderId="34" xfId="0" applyFont="1" applyBorder="1" applyAlignment="1">
      <alignment horizontal="center"/>
    </xf>
    <xf numFmtId="0" fontId="46" fillId="0" borderId="34" xfId="0" applyFont="1" applyBorder="1" applyAlignment="1">
      <alignment horizontal="left"/>
    </xf>
    <xf numFmtId="0" fontId="43" fillId="0" borderId="34" xfId="0" applyFont="1" applyBorder="1" applyAlignment="1">
      <alignment horizontal="left"/>
    </xf>
    <xf numFmtId="0" fontId="43" fillId="0" borderId="64" xfId="0" applyFont="1" applyBorder="1" applyAlignment="1">
      <alignment horizontal="left"/>
    </xf>
    <xf numFmtId="0" fontId="44" fillId="0" borderId="35" xfId="0" applyFont="1" applyBorder="1" applyAlignment="1">
      <alignment horizontal="left"/>
    </xf>
    <xf numFmtId="0" fontId="42" fillId="0" borderId="0" xfId="0" applyFont="1"/>
    <xf numFmtId="0" fontId="1" fillId="0" borderId="0" xfId="0" applyFont="1" applyAlignment="1">
      <alignment horizontal="center"/>
    </xf>
    <xf numFmtId="0" fontId="4" fillId="0" borderId="0" xfId="0" applyFont="1" applyAlignment="1">
      <alignment horizontal="center"/>
    </xf>
    <xf numFmtId="0" fontId="7" fillId="0" borderId="1" xfId="0" applyFont="1" applyBorder="1" applyAlignment="1">
      <alignment horizontal="left" vertical="top" wrapText="1"/>
    </xf>
    <xf numFmtId="0" fontId="6" fillId="0" borderId="5" xfId="0" applyFont="1" applyBorder="1" applyAlignment="1">
      <alignment horizontal="left" vertical="top" wrapText="1"/>
    </xf>
    <xf numFmtId="0" fontId="8" fillId="0" borderId="2" xfId="0" applyFont="1" applyBorder="1" applyAlignment="1">
      <alignment horizontal="center"/>
    </xf>
    <xf numFmtId="0" fontId="8" fillId="0" borderId="3" xfId="0" applyFont="1" applyBorder="1" applyAlignment="1">
      <alignment horizontal="center"/>
    </xf>
    <xf numFmtId="0" fontId="8" fillId="0" borderId="4" xfId="0" applyFont="1" applyBorder="1" applyAlignment="1">
      <alignment horizontal="center"/>
    </xf>
    <xf numFmtId="0" fontId="15" fillId="0" borderId="0" xfId="0" applyFont="1" applyAlignment="1">
      <alignment horizontal="center"/>
    </xf>
    <xf numFmtId="0" fontId="13" fillId="0" borderId="0" xfId="0" applyFont="1" applyAlignment="1">
      <alignment horizontal="center"/>
    </xf>
    <xf numFmtId="0" fontId="12" fillId="0" borderId="0" xfId="0" quotePrefix="1" applyFont="1" applyAlignment="1">
      <alignment horizontal="left" wrapText="1"/>
    </xf>
    <xf numFmtId="0" fontId="15" fillId="0" borderId="0" xfId="1" applyFont="1" applyAlignment="1">
      <alignment horizontal="center"/>
    </xf>
    <xf numFmtId="0" fontId="13" fillId="0" borderId="0" xfId="1" applyFont="1" applyAlignment="1">
      <alignment horizontal="center"/>
    </xf>
    <xf numFmtId="0" fontId="7" fillId="0" borderId="65" xfId="0" applyFont="1" applyBorder="1" applyAlignment="1">
      <alignment horizontal="left" vertical="top" wrapText="1"/>
    </xf>
    <xf numFmtId="0" fontId="6" fillId="0" borderId="66" xfId="0" applyFont="1" applyBorder="1" applyAlignment="1">
      <alignment horizontal="left" vertical="top" wrapText="1"/>
    </xf>
    <xf numFmtId="0" fontId="7" fillId="0" borderId="57" xfId="31" applyFont="1" applyBorder="1" applyAlignment="1">
      <alignment horizontal="center" vertical="center"/>
    </xf>
    <xf numFmtId="0" fontId="10" fillId="0" borderId="57" xfId="31" applyFont="1" applyBorder="1" applyAlignment="1">
      <alignment horizontal="center" vertical="center"/>
    </xf>
    <xf numFmtId="0" fontId="1" fillId="0" borderId="0" xfId="31" applyFont="1" applyAlignment="1">
      <alignment horizontal="center"/>
    </xf>
    <xf numFmtId="0" fontId="4" fillId="0" borderId="0" xfId="31" applyFont="1" applyAlignment="1">
      <alignment horizontal="center"/>
    </xf>
    <xf numFmtId="0" fontId="6" fillId="0" borderId="1" xfId="31" applyFont="1" applyBorder="1" applyAlignment="1">
      <alignment horizontal="left" wrapText="1"/>
    </xf>
    <xf numFmtId="0" fontId="6" fillId="0" borderId="5" xfId="31" applyFont="1" applyBorder="1" applyAlignment="1">
      <alignment horizontal="left" wrapText="1"/>
    </xf>
  </cellXfs>
  <cellStyles count="56">
    <cellStyle name="??" xfId="2" xr:uid="{00000000-0005-0000-0000-000000000000}"/>
    <cellStyle name="?? [0.00]_PRODUCT DETAIL Q1" xfId="3" xr:uid="{00000000-0005-0000-0000-000001000000}"/>
    <cellStyle name="?? [0]" xfId="4" xr:uid="{00000000-0005-0000-0000-000002000000}"/>
    <cellStyle name="???? [0.00]_PRODUCT DETAIL Q1" xfId="5" xr:uid="{00000000-0005-0000-0000-000003000000}"/>
    <cellStyle name="????_PRODUCT DETAIL Q1" xfId="6" xr:uid="{00000000-0005-0000-0000-000004000000}"/>
    <cellStyle name="???_HOBONG" xfId="7" xr:uid="{00000000-0005-0000-0000-000005000000}"/>
    <cellStyle name="??_(????)??????" xfId="8" xr:uid="{00000000-0005-0000-0000-000006000000}"/>
    <cellStyle name="1" xfId="9" xr:uid="{00000000-0005-0000-0000-000007000000}"/>
    <cellStyle name="2" xfId="10" xr:uid="{00000000-0005-0000-0000-000008000000}"/>
    <cellStyle name="3" xfId="11" xr:uid="{00000000-0005-0000-0000-000009000000}"/>
    <cellStyle name="4" xfId="12" xr:uid="{00000000-0005-0000-0000-00000A000000}"/>
    <cellStyle name="AeE­ [0]_INQUIRY ¿μ¾÷AßAø " xfId="13" xr:uid="{00000000-0005-0000-0000-00000B000000}"/>
    <cellStyle name="AeE­_INQUIRY ¿µ¾÷AßAø " xfId="14" xr:uid="{00000000-0005-0000-0000-00000C000000}"/>
    <cellStyle name="ÅëÈ­_S" xfId="15" xr:uid="{00000000-0005-0000-0000-00000D000000}"/>
    <cellStyle name="AÞ¸¶ [0]_INQUIRY ¿?¾÷AßAø " xfId="16" xr:uid="{00000000-0005-0000-0000-00000E000000}"/>
    <cellStyle name="ÄÞ¸¶ [0]_S" xfId="17" xr:uid="{00000000-0005-0000-0000-00000F000000}"/>
    <cellStyle name="AÞ¸¶_INQUIRY ¿?¾÷AßAø " xfId="18" xr:uid="{00000000-0005-0000-0000-000010000000}"/>
    <cellStyle name="ÄÞ¸¶_S" xfId="19" xr:uid="{00000000-0005-0000-0000-000011000000}"/>
    <cellStyle name="C?AØ_¿?¾÷CoE² " xfId="20" xr:uid="{00000000-0005-0000-0000-000012000000}"/>
    <cellStyle name="C￥AØ_¿μ¾÷CoE² " xfId="21" xr:uid="{00000000-0005-0000-0000-000013000000}"/>
    <cellStyle name="Ç¥ÁØ_S" xfId="22" xr:uid="{00000000-0005-0000-0000-000014000000}"/>
    <cellStyle name="Comma0" xfId="23" xr:uid="{00000000-0005-0000-0000-000015000000}"/>
    <cellStyle name="Currency0" xfId="24" xr:uid="{00000000-0005-0000-0000-000016000000}"/>
    <cellStyle name="Date" xfId="25" xr:uid="{00000000-0005-0000-0000-000017000000}"/>
    <cellStyle name="Fixed" xfId="26" xr:uid="{00000000-0005-0000-0000-000018000000}"/>
    <cellStyle name="Header1" xfId="27" xr:uid="{00000000-0005-0000-0000-000019000000}"/>
    <cellStyle name="Header2" xfId="28" xr:uid="{00000000-0005-0000-0000-00001A000000}"/>
    <cellStyle name="n" xfId="29" xr:uid="{00000000-0005-0000-0000-00001B000000}"/>
    <cellStyle name="Normal" xfId="0" builtinId="0"/>
    <cellStyle name="Normal - Style1" xfId="30" xr:uid="{00000000-0005-0000-0000-00001D000000}"/>
    <cellStyle name="Normal 2" xfId="31" xr:uid="{00000000-0005-0000-0000-00001E000000}"/>
    <cellStyle name="Normal 2 2" xfId="1" xr:uid="{00000000-0005-0000-0000-00001F000000}"/>
    <cellStyle name="T" xfId="32" xr:uid="{00000000-0005-0000-0000-000020000000}"/>
    <cellStyle name="th" xfId="33" xr:uid="{00000000-0005-0000-0000-000021000000}"/>
    <cellStyle name="viet" xfId="34" xr:uid="{00000000-0005-0000-0000-000022000000}"/>
    <cellStyle name="viet2" xfId="35" xr:uid="{00000000-0005-0000-0000-000023000000}"/>
    <cellStyle name=" [0.00]_ Att. 1- Cover" xfId="36" xr:uid="{00000000-0005-0000-0000-000024000000}"/>
    <cellStyle name="_ Att. 1- Cover" xfId="37" xr:uid="{00000000-0005-0000-0000-000025000000}"/>
    <cellStyle name="?_ Att. 1- Cover" xfId="38" xr:uid="{00000000-0005-0000-0000-000026000000}"/>
    <cellStyle name="똿뗦먛귟 [0.00]_PRODUCT DETAIL Q1" xfId="39" xr:uid="{00000000-0005-0000-0000-000027000000}"/>
    <cellStyle name="똿뗦먛귟_PRODUCT DETAIL Q1" xfId="40" xr:uid="{00000000-0005-0000-0000-000028000000}"/>
    <cellStyle name="믅됞 [0.00]_PRODUCT DETAIL Q1" xfId="41" xr:uid="{00000000-0005-0000-0000-000029000000}"/>
    <cellStyle name="믅됞_PRODUCT DETAIL Q1" xfId="42" xr:uid="{00000000-0005-0000-0000-00002A000000}"/>
    <cellStyle name="백분율_95" xfId="43" xr:uid="{00000000-0005-0000-0000-00002B000000}"/>
    <cellStyle name="뷭?_BOOKSHIP" xfId="44" xr:uid="{00000000-0005-0000-0000-00002C000000}"/>
    <cellStyle name="콤마 [0]_1202" xfId="45" xr:uid="{00000000-0005-0000-0000-00002D000000}"/>
    <cellStyle name="콤마_1202" xfId="46" xr:uid="{00000000-0005-0000-0000-00002E000000}"/>
    <cellStyle name="통화 [0]_1202" xfId="47" xr:uid="{00000000-0005-0000-0000-00002F000000}"/>
    <cellStyle name="통화_1202" xfId="48" xr:uid="{00000000-0005-0000-0000-000030000000}"/>
    <cellStyle name="표준_(정보부문)월별인원계획" xfId="49" xr:uid="{00000000-0005-0000-0000-000031000000}"/>
    <cellStyle name="一般_99Q3647-ALL-CAS2" xfId="50" xr:uid="{00000000-0005-0000-0000-000032000000}"/>
    <cellStyle name="千分位[0]_Book1" xfId="51" xr:uid="{00000000-0005-0000-0000-000033000000}"/>
    <cellStyle name="千分位_99Q3647-ALL-CAS2" xfId="52" xr:uid="{00000000-0005-0000-0000-000034000000}"/>
    <cellStyle name="貨幣 [0]_Book1" xfId="53" xr:uid="{00000000-0005-0000-0000-000035000000}"/>
    <cellStyle name="貨幣[0]_BRE" xfId="54" xr:uid="{00000000-0005-0000-0000-000036000000}"/>
    <cellStyle name="貨幣_Book1" xfId="55" xr:uid="{00000000-0005-0000-0000-000037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0</xdr:colOff>
      <xdr:row>0</xdr:row>
      <xdr:rowOff>0</xdr:rowOff>
    </xdr:to>
    <xdr:sp macro="" textlink="">
      <xdr:nvSpPr>
        <xdr:cNvPr id="2" name="Line 1">
          <a:extLst>
            <a:ext uri="{FF2B5EF4-FFF2-40B4-BE49-F238E27FC236}">
              <a16:creationId xmlns:a16="http://schemas.microsoft.com/office/drawing/2014/main" id="{00000000-0008-0000-0100-000002000000}"/>
            </a:ext>
          </a:extLst>
        </xdr:cNvPr>
        <xdr:cNvSpPr>
          <a:spLocks noChangeShapeType="1"/>
        </xdr:cNvSpPr>
      </xdr:nvSpPr>
      <xdr:spPr bwMode="auto">
        <a:xfrm>
          <a:off x="725805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xdr:col>
      <xdr:colOff>0</xdr:colOff>
      <xdr:row>0</xdr:row>
      <xdr:rowOff>0</xdr:rowOff>
    </xdr:from>
    <xdr:to>
      <xdr:col>6</xdr:col>
      <xdr:colOff>19050</xdr:colOff>
      <xdr:row>0</xdr:row>
      <xdr:rowOff>0</xdr:rowOff>
    </xdr:to>
    <xdr:sp macro="" textlink="">
      <xdr:nvSpPr>
        <xdr:cNvPr id="3" name="Line 2">
          <a:extLst>
            <a:ext uri="{FF2B5EF4-FFF2-40B4-BE49-F238E27FC236}">
              <a16:creationId xmlns:a16="http://schemas.microsoft.com/office/drawing/2014/main" id="{00000000-0008-0000-0100-000003000000}"/>
            </a:ext>
          </a:extLst>
        </xdr:cNvPr>
        <xdr:cNvSpPr>
          <a:spLocks noChangeShapeType="1"/>
        </xdr:cNvSpPr>
      </xdr:nvSpPr>
      <xdr:spPr bwMode="auto">
        <a:xfrm>
          <a:off x="7258050" y="0"/>
          <a:ext cx="1905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0</xdr:colOff>
      <xdr:row>0</xdr:row>
      <xdr:rowOff>0</xdr:rowOff>
    </xdr:from>
    <xdr:to>
      <xdr:col>7</xdr:col>
      <xdr:colOff>0</xdr:colOff>
      <xdr:row>0</xdr:row>
      <xdr:rowOff>0</xdr:rowOff>
    </xdr:to>
    <xdr:sp macro="" textlink="">
      <xdr:nvSpPr>
        <xdr:cNvPr id="4" name="Line 3">
          <a:extLst>
            <a:ext uri="{FF2B5EF4-FFF2-40B4-BE49-F238E27FC236}">
              <a16:creationId xmlns:a16="http://schemas.microsoft.com/office/drawing/2014/main" id="{00000000-0008-0000-0100-000004000000}"/>
            </a:ext>
          </a:extLst>
        </xdr:cNvPr>
        <xdr:cNvSpPr>
          <a:spLocks noChangeShapeType="1"/>
        </xdr:cNvSpPr>
      </xdr:nvSpPr>
      <xdr:spPr bwMode="auto">
        <a:xfrm>
          <a:off x="927735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0</xdr:colOff>
      <xdr:row>0</xdr:row>
      <xdr:rowOff>0</xdr:rowOff>
    </xdr:from>
    <xdr:to>
      <xdr:col>7</xdr:col>
      <xdr:colOff>0</xdr:colOff>
      <xdr:row>0</xdr:row>
      <xdr:rowOff>0</xdr:rowOff>
    </xdr:to>
    <xdr:sp macro="" textlink="">
      <xdr:nvSpPr>
        <xdr:cNvPr id="5" name="Line 4">
          <a:extLst>
            <a:ext uri="{FF2B5EF4-FFF2-40B4-BE49-F238E27FC236}">
              <a16:creationId xmlns:a16="http://schemas.microsoft.com/office/drawing/2014/main" id="{00000000-0008-0000-0100-000005000000}"/>
            </a:ext>
          </a:extLst>
        </xdr:cNvPr>
        <xdr:cNvSpPr>
          <a:spLocks noChangeShapeType="1"/>
        </xdr:cNvSpPr>
      </xdr:nvSpPr>
      <xdr:spPr bwMode="auto">
        <a:xfrm>
          <a:off x="927735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0</xdr:colOff>
      <xdr:row>0</xdr:row>
      <xdr:rowOff>0</xdr:rowOff>
    </xdr:from>
    <xdr:to>
      <xdr:col>7</xdr:col>
      <xdr:colOff>0</xdr:colOff>
      <xdr:row>0</xdr:row>
      <xdr:rowOff>0</xdr:rowOff>
    </xdr:to>
    <xdr:sp macro="" textlink="">
      <xdr:nvSpPr>
        <xdr:cNvPr id="6" name="Line 5">
          <a:extLst>
            <a:ext uri="{FF2B5EF4-FFF2-40B4-BE49-F238E27FC236}">
              <a16:creationId xmlns:a16="http://schemas.microsoft.com/office/drawing/2014/main" id="{00000000-0008-0000-0100-000006000000}"/>
            </a:ext>
          </a:extLst>
        </xdr:cNvPr>
        <xdr:cNvSpPr>
          <a:spLocks noChangeShapeType="1"/>
        </xdr:cNvSpPr>
      </xdr:nvSpPr>
      <xdr:spPr bwMode="auto">
        <a:xfrm>
          <a:off x="927735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0</xdr:colOff>
      <xdr:row>0</xdr:row>
      <xdr:rowOff>0</xdr:rowOff>
    </xdr:from>
    <xdr:to>
      <xdr:col>7</xdr:col>
      <xdr:colOff>0</xdr:colOff>
      <xdr:row>0</xdr:row>
      <xdr:rowOff>0</xdr:rowOff>
    </xdr:to>
    <xdr:sp macro="" textlink="">
      <xdr:nvSpPr>
        <xdr:cNvPr id="7" name="Line 6">
          <a:extLst>
            <a:ext uri="{FF2B5EF4-FFF2-40B4-BE49-F238E27FC236}">
              <a16:creationId xmlns:a16="http://schemas.microsoft.com/office/drawing/2014/main" id="{00000000-0008-0000-0100-000007000000}"/>
            </a:ext>
          </a:extLst>
        </xdr:cNvPr>
        <xdr:cNvSpPr>
          <a:spLocks noChangeShapeType="1"/>
        </xdr:cNvSpPr>
      </xdr:nvSpPr>
      <xdr:spPr bwMode="auto">
        <a:xfrm>
          <a:off x="927735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0</xdr:colOff>
      <xdr:row>0</xdr:row>
      <xdr:rowOff>0</xdr:rowOff>
    </xdr:from>
    <xdr:to>
      <xdr:col>7</xdr:col>
      <xdr:colOff>0</xdr:colOff>
      <xdr:row>0</xdr:row>
      <xdr:rowOff>0</xdr:rowOff>
    </xdr:to>
    <xdr:sp macro="" textlink="">
      <xdr:nvSpPr>
        <xdr:cNvPr id="8" name="Line 7">
          <a:extLst>
            <a:ext uri="{FF2B5EF4-FFF2-40B4-BE49-F238E27FC236}">
              <a16:creationId xmlns:a16="http://schemas.microsoft.com/office/drawing/2014/main" id="{00000000-0008-0000-0100-000008000000}"/>
            </a:ext>
          </a:extLst>
        </xdr:cNvPr>
        <xdr:cNvSpPr>
          <a:spLocks noChangeShapeType="1"/>
        </xdr:cNvSpPr>
      </xdr:nvSpPr>
      <xdr:spPr bwMode="auto">
        <a:xfrm>
          <a:off x="927735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0</xdr:colOff>
      <xdr:row>0</xdr:row>
      <xdr:rowOff>0</xdr:rowOff>
    </xdr:from>
    <xdr:to>
      <xdr:col>7</xdr:col>
      <xdr:colOff>0</xdr:colOff>
      <xdr:row>0</xdr:row>
      <xdr:rowOff>0</xdr:rowOff>
    </xdr:to>
    <xdr:sp macro="" textlink="">
      <xdr:nvSpPr>
        <xdr:cNvPr id="9" name="Line 8">
          <a:extLst>
            <a:ext uri="{FF2B5EF4-FFF2-40B4-BE49-F238E27FC236}">
              <a16:creationId xmlns:a16="http://schemas.microsoft.com/office/drawing/2014/main" id="{00000000-0008-0000-0100-000009000000}"/>
            </a:ext>
          </a:extLst>
        </xdr:cNvPr>
        <xdr:cNvSpPr>
          <a:spLocks noChangeShapeType="1"/>
        </xdr:cNvSpPr>
      </xdr:nvSpPr>
      <xdr:spPr bwMode="auto">
        <a:xfrm>
          <a:off x="927735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0</xdr:colOff>
      <xdr:row>0</xdr:row>
      <xdr:rowOff>0</xdr:rowOff>
    </xdr:from>
    <xdr:to>
      <xdr:col>7</xdr:col>
      <xdr:colOff>0</xdr:colOff>
      <xdr:row>0</xdr:row>
      <xdr:rowOff>0</xdr:rowOff>
    </xdr:to>
    <xdr:sp macro="" textlink="">
      <xdr:nvSpPr>
        <xdr:cNvPr id="10" name="Line 9">
          <a:extLst>
            <a:ext uri="{FF2B5EF4-FFF2-40B4-BE49-F238E27FC236}">
              <a16:creationId xmlns:a16="http://schemas.microsoft.com/office/drawing/2014/main" id="{00000000-0008-0000-0100-00000A000000}"/>
            </a:ext>
          </a:extLst>
        </xdr:cNvPr>
        <xdr:cNvSpPr>
          <a:spLocks noChangeShapeType="1"/>
        </xdr:cNvSpPr>
      </xdr:nvSpPr>
      <xdr:spPr bwMode="auto">
        <a:xfrm>
          <a:off x="927735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0</xdr:colOff>
      <xdr:row>0</xdr:row>
      <xdr:rowOff>0</xdr:rowOff>
    </xdr:from>
    <xdr:to>
      <xdr:col>7</xdr:col>
      <xdr:colOff>0</xdr:colOff>
      <xdr:row>0</xdr:row>
      <xdr:rowOff>0</xdr:rowOff>
    </xdr:to>
    <xdr:sp macro="" textlink="">
      <xdr:nvSpPr>
        <xdr:cNvPr id="11" name="Line 10">
          <a:extLst>
            <a:ext uri="{FF2B5EF4-FFF2-40B4-BE49-F238E27FC236}">
              <a16:creationId xmlns:a16="http://schemas.microsoft.com/office/drawing/2014/main" id="{00000000-0008-0000-0100-00000B000000}"/>
            </a:ext>
          </a:extLst>
        </xdr:cNvPr>
        <xdr:cNvSpPr>
          <a:spLocks noChangeShapeType="1"/>
        </xdr:cNvSpPr>
      </xdr:nvSpPr>
      <xdr:spPr bwMode="auto">
        <a:xfrm>
          <a:off x="927735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0</xdr:colOff>
      <xdr:row>0</xdr:row>
      <xdr:rowOff>0</xdr:rowOff>
    </xdr:from>
    <xdr:to>
      <xdr:col>7</xdr:col>
      <xdr:colOff>0</xdr:colOff>
      <xdr:row>0</xdr:row>
      <xdr:rowOff>0</xdr:rowOff>
    </xdr:to>
    <xdr:sp macro="" textlink="">
      <xdr:nvSpPr>
        <xdr:cNvPr id="12" name="Line 11">
          <a:extLst>
            <a:ext uri="{FF2B5EF4-FFF2-40B4-BE49-F238E27FC236}">
              <a16:creationId xmlns:a16="http://schemas.microsoft.com/office/drawing/2014/main" id="{00000000-0008-0000-0100-00000C000000}"/>
            </a:ext>
          </a:extLst>
        </xdr:cNvPr>
        <xdr:cNvSpPr>
          <a:spLocks noChangeShapeType="1"/>
        </xdr:cNvSpPr>
      </xdr:nvSpPr>
      <xdr:spPr bwMode="auto">
        <a:xfrm>
          <a:off x="927735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0</xdr:colOff>
      <xdr:row>0</xdr:row>
      <xdr:rowOff>0</xdr:rowOff>
    </xdr:from>
    <xdr:to>
      <xdr:col>7</xdr:col>
      <xdr:colOff>0</xdr:colOff>
      <xdr:row>0</xdr:row>
      <xdr:rowOff>0</xdr:rowOff>
    </xdr:to>
    <xdr:sp macro="" textlink="">
      <xdr:nvSpPr>
        <xdr:cNvPr id="13" name="Line 12">
          <a:extLst>
            <a:ext uri="{FF2B5EF4-FFF2-40B4-BE49-F238E27FC236}">
              <a16:creationId xmlns:a16="http://schemas.microsoft.com/office/drawing/2014/main" id="{00000000-0008-0000-0100-00000D000000}"/>
            </a:ext>
          </a:extLst>
        </xdr:cNvPr>
        <xdr:cNvSpPr>
          <a:spLocks noChangeShapeType="1"/>
        </xdr:cNvSpPr>
      </xdr:nvSpPr>
      <xdr:spPr bwMode="auto">
        <a:xfrm>
          <a:off x="927735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0</xdr:colOff>
      <xdr:row>0</xdr:row>
      <xdr:rowOff>0</xdr:rowOff>
    </xdr:from>
    <xdr:to>
      <xdr:col>7</xdr:col>
      <xdr:colOff>0</xdr:colOff>
      <xdr:row>0</xdr:row>
      <xdr:rowOff>0</xdr:rowOff>
    </xdr:to>
    <xdr:sp macro="" textlink="">
      <xdr:nvSpPr>
        <xdr:cNvPr id="14" name="Line 13">
          <a:extLst>
            <a:ext uri="{FF2B5EF4-FFF2-40B4-BE49-F238E27FC236}">
              <a16:creationId xmlns:a16="http://schemas.microsoft.com/office/drawing/2014/main" id="{00000000-0008-0000-0100-00000E000000}"/>
            </a:ext>
          </a:extLst>
        </xdr:cNvPr>
        <xdr:cNvSpPr>
          <a:spLocks noChangeShapeType="1"/>
        </xdr:cNvSpPr>
      </xdr:nvSpPr>
      <xdr:spPr bwMode="auto">
        <a:xfrm>
          <a:off x="927735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0</xdr:colOff>
      <xdr:row>0</xdr:row>
      <xdr:rowOff>0</xdr:rowOff>
    </xdr:from>
    <xdr:to>
      <xdr:col>7</xdr:col>
      <xdr:colOff>0</xdr:colOff>
      <xdr:row>0</xdr:row>
      <xdr:rowOff>0</xdr:rowOff>
    </xdr:to>
    <xdr:sp macro="" textlink="">
      <xdr:nvSpPr>
        <xdr:cNvPr id="15" name="Line 14">
          <a:extLst>
            <a:ext uri="{FF2B5EF4-FFF2-40B4-BE49-F238E27FC236}">
              <a16:creationId xmlns:a16="http://schemas.microsoft.com/office/drawing/2014/main" id="{00000000-0008-0000-0100-00000F000000}"/>
            </a:ext>
          </a:extLst>
        </xdr:cNvPr>
        <xdr:cNvSpPr>
          <a:spLocks noChangeShapeType="1"/>
        </xdr:cNvSpPr>
      </xdr:nvSpPr>
      <xdr:spPr bwMode="auto">
        <a:xfrm>
          <a:off x="927735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0</xdr:colOff>
      <xdr:row>0</xdr:row>
      <xdr:rowOff>0</xdr:rowOff>
    </xdr:from>
    <xdr:to>
      <xdr:col>7</xdr:col>
      <xdr:colOff>0</xdr:colOff>
      <xdr:row>0</xdr:row>
      <xdr:rowOff>0</xdr:rowOff>
    </xdr:to>
    <xdr:sp macro="" textlink="">
      <xdr:nvSpPr>
        <xdr:cNvPr id="16" name="Line 15">
          <a:extLst>
            <a:ext uri="{FF2B5EF4-FFF2-40B4-BE49-F238E27FC236}">
              <a16:creationId xmlns:a16="http://schemas.microsoft.com/office/drawing/2014/main" id="{00000000-0008-0000-0100-000010000000}"/>
            </a:ext>
          </a:extLst>
        </xdr:cNvPr>
        <xdr:cNvSpPr>
          <a:spLocks noChangeShapeType="1"/>
        </xdr:cNvSpPr>
      </xdr:nvSpPr>
      <xdr:spPr bwMode="auto">
        <a:xfrm>
          <a:off x="927735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xdr:col>
      <xdr:colOff>0</xdr:colOff>
      <xdr:row>0</xdr:row>
      <xdr:rowOff>0</xdr:rowOff>
    </xdr:from>
    <xdr:to>
      <xdr:col>6</xdr:col>
      <xdr:colOff>0</xdr:colOff>
      <xdr:row>0</xdr:row>
      <xdr:rowOff>0</xdr:rowOff>
    </xdr:to>
    <xdr:sp macro="" textlink="">
      <xdr:nvSpPr>
        <xdr:cNvPr id="17" name="Line 18">
          <a:extLst>
            <a:ext uri="{FF2B5EF4-FFF2-40B4-BE49-F238E27FC236}">
              <a16:creationId xmlns:a16="http://schemas.microsoft.com/office/drawing/2014/main" id="{00000000-0008-0000-0100-000011000000}"/>
            </a:ext>
          </a:extLst>
        </xdr:cNvPr>
        <xdr:cNvSpPr>
          <a:spLocks noChangeShapeType="1"/>
        </xdr:cNvSpPr>
      </xdr:nvSpPr>
      <xdr:spPr bwMode="auto">
        <a:xfrm>
          <a:off x="725805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xdr:col>
      <xdr:colOff>0</xdr:colOff>
      <xdr:row>0</xdr:row>
      <xdr:rowOff>0</xdr:rowOff>
    </xdr:from>
    <xdr:to>
      <xdr:col>6</xdr:col>
      <xdr:colOff>19050</xdr:colOff>
      <xdr:row>0</xdr:row>
      <xdr:rowOff>0</xdr:rowOff>
    </xdr:to>
    <xdr:sp macro="" textlink="">
      <xdr:nvSpPr>
        <xdr:cNvPr id="18" name="Line 19">
          <a:extLst>
            <a:ext uri="{FF2B5EF4-FFF2-40B4-BE49-F238E27FC236}">
              <a16:creationId xmlns:a16="http://schemas.microsoft.com/office/drawing/2014/main" id="{00000000-0008-0000-0100-000012000000}"/>
            </a:ext>
          </a:extLst>
        </xdr:cNvPr>
        <xdr:cNvSpPr>
          <a:spLocks noChangeShapeType="1"/>
        </xdr:cNvSpPr>
      </xdr:nvSpPr>
      <xdr:spPr bwMode="auto">
        <a:xfrm>
          <a:off x="7258050" y="0"/>
          <a:ext cx="1905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xdr:col>
      <xdr:colOff>0</xdr:colOff>
      <xdr:row>0</xdr:row>
      <xdr:rowOff>0</xdr:rowOff>
    </xdr:from>
    <xdr:to>
      <xdr:col>6</xdr:col>
      <xdr:colOff>0</xdr:colOff>
      <xdr:row>0</xdr:row>
      <xdr:rowOff>0</xdr:rowOff>
    </xdr:to>
    <xdr:sp macro="" textlink="">
      <xdr:nvSpPr>
        <xdr:cNvPr id="19" name="Line 20">
          <a:extLst>
            <a:ext uri="{FF2B5EF4-FFF2-40B4-BE49-F238E27FC236}">
              <a16:creationId xmlns:a16="http://schemas.microsoft.com/office/drawing/2014/main" id="{00000000-0008-0000-0100-000013000000}"/>
            </a:ext>
          </a:extLst>
        </xdr:cNvPr>
        <xdr:cNvSpPr>
          <a:spLocks noChangeShapeType="1"/>
        </xdr:cNvSpPr>
      </xdr:nvSpPr>
      <xdr:spPr bwMode="auto">
        <a:xfrm>
          <a:off x="725805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xdr:col>
      <xdr:colOff>0</xdr:colOff>
      <xdr:row>0</xdr:row>
      <xdr:rowOff>0</xdr:rowOff>
    </xdr:from>
    <xdr:to>
      <xdr:col>6</xdr:col>
      <xdr:colOff>19050</xdr:colOff>
      <xdr:row>0</xdr:row>
      <xdr:rowOff>0</xdr:rowOff>
    </xdr:to>
    <xdr:sp macro="" textlink="">
      <xdr:nvSpPr>
        <xdr:cNvPr id="20" name="Line 21">
          <a:extLst>
            <a:ext uri="{FF2B5EF4-FFF2-40B4-BE49-F238E27FC236}">
              <a16:creationId xmlns:a16="http://schemas.microsoft.com/office/drawing/2014/main" id="{00000000-0008-0000-0100-000014000000}"/>
            </a:ext>
          </a:extLst>
        </xdr:cNvPr>
        <xdr:cNvSpPr>
          <a:spLocks noChangeShapeType="1"/>
        </xdr:cNvSpPr>
      </xdr:nvSpPr>
      <xdr:spPr bwMode="auto">
        <a:xfrm>
          <a:off x="7258050" y="0"/>
          <a:ext cx="1905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xdr:col>
      <xdr:colOff>0</xdr:colOff>
      <xdr:row>0</xdr:row>
      <xdr:rowOff>0</xdr:rowOff>
    </xdr:from>
    <xdr:to>
      <xdr:col>6</xdr:col>
      <xdr:colOff>0</xdr:colOff>
      <xdr:row>0</xdr:row>
      <xdr:rowOff>0</xdr:rowOff>
    </xdr:to>
    <xdr:sp macro="" textlink="">
      <xdr:nvSpPr>
        <xdr:cNvPr id="21" name="Line 22">
          <a:extLst>
            <a:ext uri="{FF2B5EF4-FFF2-40B4-BE49-F238E27FC236}">
              <a16:creationId xmlns:a16="http://schemas.microsoft.com/office/drawing/2014/main" id="{00000000-0008-0000-0100-000015000000}"/>
            </a:ext>
          </a:extLst>
        </xdr:cNvPr>
        <xdr:cNvSpPr>
          <a:spLocks noChangeShapeType="1"/>
        </xdr:cNvSpPr>
      </xdr:nvSpPr>
      <xdr:spPr bwMode="auto">
        <a:xfrm>
          <a:off x="725805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xdr:col>
      <xdr:colOff>0</xdr:colOff>
      <xdr:row>0</xdr:row>
      <xdr:rowOff>0</xdr:rowOff>
    </xdr:from>
    <xdr:to>
      <xdr:col>6</xdr:col>
      <xdr:colOff>19050</xdr:colOff>
      <xdr:row>0</xdr:row>
      <xdr:rowOff>0</xdr:rowOff>
    </xdr:to>
    <xdr:sp macro="" textlink="">
      <xdr:nvSpPr>
        <xdr:cNvPr id="22" name="Line 23">
          <a:extLst>
            <a:ext uri="{FF2B5EF4-FFF2-40B4-BE49-F238E27FC236}">
              <a16:creationId xmlns:a16="http://schemas.microsoft.com/office/drawing/2014/main" id="{00000000-0008-0000-0100-000016000000}"/>
            </a:ext>
          </a:extLst>
        </xdr:cNvPr>
        <xdr:cNvSpPr>
          <a:spLocks noChangeShapeType="1"/>
        </xdr:cNvSpPr>
      </xdr:nvSpPr>
      <xdr:spPr bwMode="auto">
        <a:xfrm>
          <a:off x="7258050" y="0"/>
          <a:ext cx="1905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xdr:col>
      <xdr:colOff>0</xdr:colOff>
      <xdr:row>0</xdr:row>
      <xdr:rowOff>0</xdr:rowOff>
    </xdr:from>
    <xdr:to>
      <xdr:col>6</xdr:col>
      <xdr:colOff>0</xdr:colOff>
      <xdr:row>0</xdr:row>
      <xdr:rowOff>0</xdr:rowOff>
    </xdr:to>
    <xdr:sp macro="" textlink="">
      <xdr:nvSpPr>
        <xdr:cNvPr id="23" name="Line 24">
          <a:extLst>
            <a:ext uri="{FF2B5EF4-FFF2-40B4-BE49-F238E27FC236}">
              <a16:creationId xmlns:a16="http://schemas.microsoft.com/office/drawing/2014/main" id="{00000000-0008-0000-0100-000017000000}"/>
            </a:ext>
          </a:extLst>
        </xdr:cNvPr>
        <xdr:cNvSpPr>
          <a:spLocks noChangeShapeType="1"/>
        </xdr:cNvSpPr>
      </xdr:nvSpPr>
      <xdr:spPr bwMode="auto">
        <a:xfrm>
          <a:off x="725805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xdr:col>
      <xdr:colOff>0</xdr:colOff>
      <xdr:row>0</xdr:row>
      <xdr:rowOff>0</xdr:rowOff>
    </xdr:from>
    <xdr:to>
      <xdr:col>6</xdr:col>
      <xdr:colOff>19050</xdr:colOff>
      <xdr:row>0</xdr:row>
      <xdr:rowOff>0</xdr:rowOff>
    </xdr:to>
    <xdr:sp macro="" textlink="">
      <xdr:nvSpPr>
        <xdr:cNvPr id="24" name="Line 25">
          <a:extLst>
            <a:ext uri="{FF2B5EF4-FFF2-40B4-BE49-F238E27FC236}">
              <a16:creationId xmlns:a16="http://schemas.microsoft.com/office/drawing/2014/main" id="{00000000-0008-0000-0100-000018000000}"/>
            </a:ext>
          </a:extLst>
        </xdr:cNvPr>
        <xdr:cNvSpPr>
          <a:spLocks noChangeShapeType="1"/>
        </xdr:cNvSpPr>
      </xdr:nvSpPr>
      <xdr:spPr bwMode="auto">
        <a:xfrm>
          <a:off x="7258050" y="0"/>
          <a:ext cx="1905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xdr:col>
      <xdr:colOff>0</xdr:colOff>
      <xdr:row>0</xdr:row>
      <xdr:rowOff>0</xdr:rowOff>
    </xdr:from>
    <xdr:to>
      <xdr:col>6</xdr:col>
      <xdr:colOff>0</xdr:colOff>
      <xdr:row>0</xdr:row>
      <xdr:rowOff>0</xdr:rowOff>
    </xdr:to>
    <xdr:sp macro="" textlink="">
      <xdr:nvSpPr>
        <xdr:cNvPr id="25" name="Line 26">
          <a:extLst>
            <a:ext uri="{FF2B5EF4-FFF2-40B4-BE49-F238E27FC236}">
              <a16:creationId xmlns:a16="http://schemas.microsoft.com/office/drawing/2014/main" id="{00000000-0008-0000-0100-000019000000}"/>
            </a:ext>
          </a:extLst>
        </xdr:cNvPr>
        <xdr:cNvSpPr>
          <a:spLocks noChangeShapeType="1"/>
        </xdr:cNvSpPr>
      </xdr:nvSpPr>
      <xdr:spPr bwMode="auto">
        <a:xfrm>
          <a:off x="725805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xdr:col>
      <xdr:colOff>0</xdr:colOff>
      <xdr:row>0</xdr:row>
      <xdr:rowOff>0</xdr:rowOff>
    </xdr:from>
    <xdr:to>
      <xdr:col>6</xdr:col>
      <xdr:colOff>19050</xdr:colOff>
      <xdr:row>0</xdr:row>
      <xdr:rowOff>0</xdr:rowOff>
    </xdr:to>
    <xdr:sp macro="" textlink="">
      <xdr:nvSpPr>
        <xdr:cNvPr id="26" name="Line 27">
          <a:extLst>
            <a:ext uri="{FF2B5EF4-FFF2-40B4-BE49-F238E27FC236}">
              <a16:creationId xmlns:a16="http://schemas.microsoft.com/office/drawing/2014/main" id="{00000000-0008-0000-0100-00001A000000}"/>
            </a:ext>
          </a:extLst>
        </xdr:cNvPr>
        <xdr:cNvSpPr>
          <a:spLocks noChangeShapeType="1"/>
        </xdr:cNvSpPr>
      </xdr:nvSpPr>
      <xdr:spPr bwMode="auto">
        <a:xfrm>
          <a:off x="7258050" y="0"/>
          <a:ext cx="1905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xdr:col>
      <xdr:colOff>0</xdr:colOff>
      <xdr:row>0</xdr:row>
      <xdr:rowOff>0</xdr:rowOff>
    </xdr:from>
    <xdr:to>
      <xdr:col>6</xdr:col>
      <xdr:colOff>0</xdr:colOff>
      <xdr:row>0</xdr:row>
      <xdr:rowOff>0</xdr:rowOff>
    </xdr:to>
    <xdr:sp macro="" textlink="">
      <xdr:nvSpPr>
        <xdr:cNvPr id="27" name="Line 28">
          <a:extLst>
            <a:ext uri="{FF2B5EF4-FFF2-40B4-BE49-F238E27FC236}">
              <a16:creationId xmlns:a16="http://schemas.microsoft.com/office/drawing/2014/main" id="{00000000-0008-0000-0100-00001B000000}"/>
            </a:ext>
          </a:extLst>
        </xdr:cNvPr>
        <xdr:cNvSpPr>
          <a:spLocks noChangeShapeType="1"/>
        </xdr:cNvSpPr>
      </xdr:nvSpPr>
      <xdr:spPr bwMode="auto">
        <a:xfrm>
          <a:off x="725805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xdr:col>
      <xdr:colOff>0</xdr:colOff>
      <xdr:row>0</xdr:row>
      <xdr:rowOff>0</xdr:rowOff>
    </xdr:from>
    <xdr:to>
      <xdr:col>6</xdr:col>
      <xdr:colOff>19050</xdr:colOff>
      <xdr:row>0</xdr:row>
      <xdr:rowOff>0</xdr:rowOff>
    </xdr:to>
    <xdr:sp macro="" textlink="">
      <xdr:nvSpPr>
        <xdr:cNvPr id="28" name="Line 29">
          <a:extLst>
            <a:ext uri="{FF2B5EF4-FFF2-40B4-BE49-F238E27FC236}">
              <a16:creationId xmlns:a16="http://schemas.microsoft.com/office/drawing/2014/main" id="{00000000-0008-0000-0100-00001C000000}"/>
            </a:ext>
          </a:extLst>
        </xdr:cNvPr>
        <xdr:cNvSpPr>
          <a:spLocks noChangeShapeType="1"/>
        </xdr:cNvSpPr>
      </xdr:nvSpPr>
      <xdr:spPr bwMode="auto">
        <a:xfrm>
          <a:off x="7258050" y="0"/>
          <a:ext cx="1905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xdr:col>
      <xdr:colOff>0</xdr:colOff>
      <xdr:row>0</xdr:row>
      <xdr:rowOff>0</xdr:rowOff>
    </xdr:from>
    <xdr:to>
      <xdr:col>6</xdr:col>
      <xdr:colOff>0</xdr:colOff>
      <xdr:row>0</xdr:row>
      <xdr:rowOff>0</xdr:rowOff>
    </xdr:to>
    <xdr:sp macro="" textlink="">
      <xdr:nvSpPr>
        <xdr:cNvPr id="29" name="Line 30">
          <a:extLst>
            <a:ext uri="{FF2B5EF4-FFF2-40B4-BE49-F238E27FC236}">
              <a16:creationId xmlns:a16="http://schemas.microsoft.com/office/drawing/2014/main" id="{00000000-0008-0000-0100-00001D000000}"/>
            </a:ext>
          </a:extLst>
        </xdr:cNvPr>
        <xdr:cNvSpPr>
          <a:spLocks noChangeShapeType="1"/>
        </xdr:cNvSpPr>
      </xdr:nvSpPr>
      <xdr:spPr bwMode="auto">
        <a:xfrm>
          <a:off x="725805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xdr:col>
      <xdr:colOff>0</xdr:colOff>
      <xdr:row>0</xdr:row>
      <xdr:rowOff>0</xdr:rowOff>
    </xdr:from>
    <xdr:to>
      <xdr:col>6</xdr:col>
      <xdr:colOff>19050</xdr:colOff>
      <xdr:row>0</xdr:row>
      <xdr:rowOff>0</xdr:rowOff>
    </xdr:to>
    <xdr:sp macro="" textlink="">
      <xdr:nvSpPr>
        <xdr:cNvPr id="30" name="Line 31">
          <a:extLst>
            <a:ext uri="{FF2B5EF4-FFF2-40B4-BE49-F238E27FC236}">
              <a16:creationId xmlns:a16="http://schemas.microsoft.com/office/drawing/2014/main" id="{00000000-0008-0000-0100-00001E000000}"/>
            </a:ext>
          </a:extLst>
        </xdr:cNvPr>
        <xdr:cNvSpPr>
          <a:spLocks noChangeShapeType="1"/>
        </xdr:cNvSpPr>
      </xdr:nvSpPr>
      <xdr:spPr bwMode="auto">
        <a:xfrm>
          <a:off x="7258050" y="0"/>
          <a:ext cx="1905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xdr:col>
      <xdr:colOff>0</xdr:colOff>
      <xdr:row>0</xdr:row>
      <xdr:rowOff>0</xdr:rowOff>
    </xdr:from>
    <xdr:to>
      <xdr:col>6</xdr:col>
      <xdr:colOff>0</xdr:colOff>
      <xdr:row>0</xdr:row>
      <xdr:rowOff>0</xdr:rowOff>
    </xdr:to>
    <xdr:sp macro="" textlink="">
      <xdr:nvSpPr>
        <xdr:cNvPr id="31" name="Line 32">
          <a:extLst>
            <a:ext uri="{FF2B5EF4-FFF2-40B4-BE49-F238E27FC236}">
              <a16:creationId xmlns:a16="http://schemas.microsoft.com/office/drawing/2014/main" id="{00000000-0008-0000-0100-00001F000000}"/>
            </a:ext>
          </a:extLst>
        </xdr:cNvPr>
        <xdr:cNvSpPr>
          <a:spLocks noChangeShapeType="1"/>
        </xdr:cNvSpPr>
      </xdr:nvSpPr>
      <xdr:spPr bwMode="auto">
        <a:xfrm>
          <a:off x="725805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xdr:col>
      <xdr:colOff>0</xdr:colOff>
      <xdr:row>0</xdr:row>
      <xdr:rowOff>0</xdr:rowOff>
    </xdr:from>
    <xdr:to>
      <xdr:col>6</xdr:col>
      <xdr:colOff>19050</xdr:colOff>
      <xdr:row>0</xdr:row>
      <xdr:rowOff>0</xdr:rowOff>
    </xdr:to>
    <xdr:sp macro="" textlink="">
      <xdr:nvSpPr>
        <xdr:cNvPr id="32" name="Line 33">
          <a:extLst>
            <a:ext uri="{FF2B5EF4-FFF2-40B4-BE49-F238E27FC236}">
              <a16:creationId xmlns:a16="http://schemas.microsoft.com/office/drawing/2014/main" id="{00000000-0008-0000-0100-000020000000}"/>
            </a:ext>
          </a:extLst>
        </xdr:cNvPr>
        <xdr:cNvSpPr>
          <a:spLocks noChangeShapeType="1"/>
        </xdr:cNvSpPr>
      </xdr:nvSpPr>
      <xdr:spPr bwMode="auto">
        <a:xfrm>
          <a:off x="7258050" y="0"/>
          <a:ext cx="1905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xdr:col>
      <xdr:colOff>0</xdr:colOff>
      <xdr:row>0</xdr:row>
      <xdr:rowOff>0</xdr:rowOff>
    </xdr:from>
    <xdr:to>
      <xdr:col>6</xdr:col>
      <xdr:colOff>0</xdr:colOff>
      <xdr:row>0</xdr:row>
      <xdr:rowOff>0</xdr:rowOff>
    </xdr:to>
    <xdr:sp macro="" textlink="">
      <xdr:nvSpPr>
        <xdr:cNvPr id="33" name="Line 34">
          <a:extLst>
            <a:ext uri="{FF2B5EF4-FFF2-40B4-BE49-F238E27FC236}">
              <a16:creationId xmlns:a16="http://schemas.microsoft.com/office/drawing/2014/main" id="{00000000-0008-0000-0100-000021000000}"/>
            </a:ext>
          </a:extLst>
        </xdr:cNvPr>
        <xdr:cNvSpPr>
          <a:spLocks noChangeShapeType="1"/>
        </xdr:cNvSpPr>
      </xdr:nvSpPr>
      <xdr:spPr bwMode="auto">
        <a:xfrm>
          <a:off x="725805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xdr:col>
      <xdr:colOff>0</xdr:colOff>
      <xdr:row>0</xdr:row>
      <xdr:rowOff>0</xdr:rowOff>
    </xdr:from>
    <xdr:to>
      <xdr:col>6</xdr:col>
      <xdr:colOff>19050</xdr:colOff>
      <xdr:row>0</xdr:row>
      <xdr:rowOff>0</xdr:rowOff>
    </xdr:to>
    <xdr:sp macro="" textlink="">
      <xdr:nvSpPr>
        <xdr:cNvPr id="34" name="Line 35">
          <a:extLst>
            <a:ext uri="{FF2B5EF4-FFF2-40B4-BE49-F238E27FC236}">
              <a16:creationId xmlns:a16="http://schemas.microsoft.com/office/drawing/2014/main" id="{00000000-0008-0000-0100-000022000000}"/>
            </a:ext>
          </a:extLst>
        </xdr:cNvPr>
        <xdr:cNvSpPr>
          <a:spLocks noChangeShapeType="1"/>
        </xdr:cNvSpPr>
      </xdr:nvSpPr>
      <xdr:spPr bwMode="auto">
        <a:xfrm>
          <a:off x="7258050" y="0"/>
          <a:ext cx="1905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xdr:col>
      <xdr:colOff>0</xdr:colOff>
      <xdr:row>0</xdr:row>
      <xdr:rowOff>0</xdr:rowOff>
    </xdr:from>
    <xdr:to>
      <xdr:col>6</xdr:col>
      <xdr:colOff>0</xdr:colOff>
      <xdr:row>0</xdr:row>
      <xdr:rowOff>0</xdr:rowOff>
    </xdr:to>
    <xdr:sp macro="" textlink="">
      <xdr:nvSpPr>
        <xdr:cNvPr id="35" name="Line 36">
          <a:extLst>
            <a:ext uri="{FF2B5EF4-FFF2-40B4-BE49-F238E27FC236}">
              <a16:creationId xmlns:a16="http://schemas.microsoft.com/office/drawing/2014/main" id="{00000000-0008-0000-0100-000023000000}"/>
            </a:ext>
          </a:extLst>
        </xdr:cNvPr>
        <xdr:cNvSpPr>
          <a:spLocks noChangeShapeType="1"/>
        </xdr:cNvSpPr>
      </xdr:nvSpPr>
      <xdr:spPr bwMode="auto">
        <a:xfrm>
          <a:off x="725805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xdr:col>
      <xdr:colOff>0</xdr:colOff>
      <xdr:row>0</xdr:row>
      <xdr:rowOff>0</xdr:rowOff>
    </xdr:from>
    <xdr:to>
      <xdr:col>6</xdr:col>
      <xdr:colOff>19050</xdr:colOff>
      <xdr:row>0</xdr:row>
      <xdr:rowOff>0</xdr:rowOff>
    </xdr:to>
    <xdr:sp macro="" textlink="">
      <xdr:nvSpPr>
        <xdr:cNvPr id="36" name="Line 37">
          <a:extLst>
            <a:ext uri="{FF2B5EF4-FFF2-40B4-BE49-F238E27FC236}">
              <a16:creationId xmlns:a16="http://schemas.microsoft.com/office/drawing/2014/main" id="{00000000-0008-0000-0100-000024000000}"/>
            </a:ext>
          </a:extLst>
        </xdr:cNvPr>
        <xdr:cNvSpPr>
          <a:spLocks noChangeShapeType="1"/>
        </xdr:cNvSpPr>
      </xdr:nvSpPr>
      <xdr:spPr bwMode="auto">
        <a:xfrm>
          <a:off x="7258050" y="0"/>
          <a:ext cx="1905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xdr:col>
      <xdr:colOff>0</xdr:colOff>
      <xdr:row>0</xdr:row>
      <xdr:rowOff>0</xdr:rowOff>
    </xdr:from>
    <xdr:to>
      <xdr:col>6</xdr:col>
      <xdr:colOff>0</xdr:colOff>
      <xdr:row>0</xdr:row>
      <xdr:rowOff>0</xdr:rowOff>
    </xdr:to>
    <xdr:sp macro="" textlink="">
      <xdr:nvSpPr>
        <xdr:cNvPr id="37" name="Line 38">
          <a:extLst>
            <a:ext uri="{FF2B5EF4-FFF2-40B4-BE49-F238E27FC236}">
              <a16:creationId xmlns:a16="http://schemas.microsoft.com/office/drawing/2014/main" id="{00000000-0008-0000-0100-000025000000}"/>
            </a:ext>
          </a:extLst>
        </xdr:cNvPr>
        <xdr:cNvSpPr>
          <a:spLocks noChangeShapeType="1"/>
        </xdr:cNvSpPr>
      </xdr:nvSpPr>
      <xdr:spPr bwMode="auto">
        <a:xfrm>
          <a:off x="725805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xdr:col>
      <xdr:colOff>0</xdr:colOff>
      <xdr:row>0</xdr:row>
      <xdr:rowOff>0</xdr:rowOff>
    </xdr:from>
    <xdr:to>
      <xdr:col>6</xdr:col>
      <xdr:colOff>19050</xdr:colOff>
      <xdr:row>0</xdr:row>
      <xdr:rowOff>0</xdr:rowOff>
    </xdr:to>
    <xdr:sp macro="" textlink="">
      <xdr:nvSpPr>
        <xdr:cNvPr id="38" name="Line 39">
          <a:extLst>
            <a:ext uri="{FF2B5EF4-FFF2-40B4-BE49-F238E27FC236}">
              <a16:creationId xmlns:a16="http://schemas.microsoft.com/office/drawing/2014/main" id="{00000000-0008-0000-0100-000026000000}"/>
            </a:ext>
          </a:extLst>
        </xdr:cNvPr>
        <xdr:cNvSpPr>
          <a:spLocks noChangeShapeType="1"/>
        </xdr:cNvSpPr>
      </xdr:nvSpPr>
      <xdr:spPr bwMode="auto">
        <a:xfrm>
          <a:off x="7258050" y="0"/>
          <a:ext cx="1905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xdr:col>
      <xdr:colOff>0</xdr:colOff>
      <xdr:row>0</xdr:row>
      <xdr:rowOff>0</xdr:rowOff>
    </xdr:from>
    <xdr:to>
      <xdr:col>6</xdr:col>
      <xdr:colOff>0</xdr:colOff>
      <xdr:row>0</xdr:row>
      <xdr:rowOff>0</xdr:rowOff>
    </xdr:to>
    <xdr:sp macro="" textlink="">
      <xdr:nvSpPr>
        <xdr:cNvPr id="39" name="Line 40">
          <a:extLst>
            <a:ext uri="{FF2B5EF4-FFF2-40B4-BE49-F238E27FC236}">
              <a16:creationId xmlns:a16="http://schemas.microsoft.com/office/drawing/2014/main" id="{00000000-0008-0000-0100-000027000000}"/>
            </a:ext>
          </a:extLst>
        </xdr:cNvPr>
        <xdr:cNvSpPr>
          <a:spLocks noChangeShapeType="1"/>
        </xdr:cNvSpPr>
      </xdr:nvSpPr>
      <xdr:spPr bwMode="auto">
        <a:xfrm>
          <a:off x="725805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xdr:col>
      <xdr:colOff>0</xdr:colOff>
      <xdr:row>0</xdr:row>
      <xdr:rowOff>0</xdr:rowOff>
    </xdr:from>
    <xdr:to>
      <xdr:col>6</xdr:col>
      <xdr:colOff>19050</xdr:colOff>
      <xdr:row>0</xdr:row>
      <xdr:rowOff>0</xdr:rowOff>
    </xdr:to>
    <xdr:sp macro="" textlink="">
      <xdr:nvSpPr>
        <xdr:cNvPr id="40" name="Line 41">
          <a:extLst>
            <a:ext uri="{FF2B5EF4-FFF2-40B4-BE49-F238E27FC236}">
              <a16:creationId xmlns:a16="http://schemas.microsoft.com/office/drawing/2014/main" id="{00000000-0008-0000-0100-000028000000}"/>
            </a:ext>
          </a:extLst>
        </xdr:cNvPr>
        <xdr:cNvSpPr>
          <a:spLocks noChangeShapeType="1"/>
        </xdr:cNvSpPr>
      </xdr:nvSpPr>
      <xdr:spPr bwMode="auto">
        <a:xfrm>
          <a:off x="7258050" y="0"/>
          <a:ext cx="1905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xdr:col>
      <xdr:colOff>0</xdr:colOff>
      <xdr:row>0</xdr:row>
      <xdr:rowOff>0</xdr:rowOff>
    </xdr:from>
    <xdr:to>
      <xdr:col>6</xdr:col>
      <xdr:colOff>0</xdr:colOff>
      <xdr:row>0</xdr:row>
      <xdr:rowOff>0</xdr:rowOff>
    </xdr:to>
    <xdr:sp macro="" textlink="">
      <xdr:nvSpPr>
        <xdr:cNvPr id="41" name="Line 42">
          <a:extLst>
            <a:ext uri="{FF2B5EF4-FFF2-40B4-BE49-F238E27FC236}">
              <a16:creationId xmlns:a16="http://schemas.microsoft.com/office/drawing/2014/main" id="{00000000-0008-0000-0100-000029000000}"/>
            </a:ext>
          </a:extLst>
        </xdr:cNvPr>
        <xdr:cNvSpPr>
          <a:spLocks noChangeShapeType="1"/>
        </xdr:cNvSpPr>
      </xdr:nvSpPr>
      <xdr:spPr bwMode="auto">
        <a:xfrm>
          <a:off x="725805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xdr:col>
      <xdr:colOff>0</xdr:colOff>
      <xdr:row>0</xdr:row>
      <xdr:rowOff>0</xdr:rowOff>
    </xdr:from>
    <xdr:to>
      <xdr:col>6</xdr:col>
      <xdr:colOff>19050</xdr:colOff>
      <xdr:row>0</xdr:row>
      <xdr:rowOff>0</xdr:rowOff>
    </xdr:to>
    <xdr:sp macro="" textlink="">
      <xdr:nvSpPr>
        <xdr:cNvPr id="42" name="Line 43">
          <a:extLst>
            <a:ext uri="{FF2B5EF4-FFF2-40B4-BE49-F238E27FC236}">
              <a16:creationId xmlns:a16="http://schemas.microsoft.com/office/drawing/2014/main" id="{00000000-0008-0000-0100-00002A000000}"/>
            </a:ext>
          </a:extLst>
        </xdr:cNvPr>
        <xdr:cNvSpPr>
          <a:spLocks noChangeShapeType="1"/>
        </xdr:cNvSpPr>
      </xdr:nvSpPr>
      <xdr:spPr bwMode="auto">
        <a:xfrm>
          <a:off x="7258050" y="0"/>
          <a:ext cx="1905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xdr:col>
      <xdr:colOff>0</xdr:colOff>
      <xdr:row>0</xdr:row>
      <xdr:rowOff>0</xdr:rowOff>
    </xdr:from>
    <xdr:to>
      <xdr:col>6</xdr:col>
      <xdr:colOff>0</xdr:colOff>
      <xdr:row>0</xdr:row>
      <xdr:rowOff>0</xdr:rowOff>
    </xdr:to>
    <xdr:sp macro="" textlink="">
      <xdr:nvSpPr>
        <xdr:cNvPr id="43" name="Line 46">
          <a:extLst>
            <a:ext uri="{FF2B5EF4-FFF2-40B4-BE49-F238E27FC236}">
              <a16:creationId xmlns:a16="http://schemas.microsoft.com/office/drawing/2014/main" id="{00000000-0008-0000-0100-00002B000000}"/>
            </a:ext>
          </a:extLst>
        </xdr:cNvPr>
        <xdr:cNvSpPr>
          <a:spLocks noChangeShapeType="1"/>
        </xdr:cNvSpPr>
      </xdr:nvSpPr>
      <xdr:spPr bwMode="auto">
        <a:xfrm>
          <a:off x="725805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xdr:col>
      <xdr:colOff>0</xdr:colOff>
      <xdr:row>0</xdr:row>
      <xdr:rowOff>0</xdr:rowOff>
    </xdr:from>
    <xdr:to>
      <xdr:col>6</xdr:col>
      <xdr:colOff>19050</xdr:colOff>
      <xdr:row>0</xdr:row>
      <xdr:rowOff>0</xdr:rowOff>
    </xdr:to>
    <xdr:sp macro="" textlink="">
      <xdr:nvSpPr>
        <xdr:cNvPr id="44" name="Line 47">
          <a:extLst>
            <a:ext uri="{FF2B5EF4-FFF2-40B4-BE49-F238E27FC236}">
              <a16:creationId xmlns:a16="http://schemas.microsoft.com/office/drawing/2014/main" id="{00000000-0008-0000-0100-00002C000000}"/>
            </a:ext>
          </a:extLst>
        </xdr:cNvPr>
        <xdr:cNvSpPr>
          <a:spLocks noChangeShapeType="1"/>
        </xdr:cNvSpPr>
      </xdr:nvSpPr>
      <xdr:spPr bwMode="auto">
        <a:xfrm>
          <a:off x="7258050" y="0"/>
          <a:ext cx="1905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xdr:col>
      <xdr:colOff>0</xdr:colOff>
      <xdr:row>0</xdr:row>
      <xdr:rowOff>0</xdr:rowOff>
    </xdr:from>
    <xdr:to>
      <xdr:col>6</xdr:col>
      <xdr:colOff>0</xdr:colOff>
      <xdr:row>0</xdr:row>
      <xdr:rowOff>0</xdr:rowOff>
    </xdr:to>
    <xdr:sp macro="" textlink="">
      <xdr:nvSpPr>
        <xdr:cNvPr id="45" name="Line 16">
          <a:extLst>
            <a:ext uri="{FF2B5EF4-FFF2-40B4-BE49-F238E27FC236}">
              <a16:creationId xmlns:a16="http://schemas.microsoft.com/office/drawing/2014/main" id="{00000000-0008-0000-0100-00002D000000}"/>
            </a:ext>
          </a:extLst>
        </xdr:cNvPr>
        <xdr:cNvSpPr>
          <a:spLocks noChangeShapeType="1"/>
        </xdr:cNvSpPr>
      </xdr:nvSpPr>
      <xdr:spPr bwMode="auto">
        <a:xfrm>
          <a:off x="725805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xdr:col>
      <xdr:colOff>0</xdr:colOff>
      <xdr:row>0</xdr:row>
      <xdr:rowOff>0</xdr:rowOff>
    </xdr:from>
    <xdr:to>
      <xdr:col>6</xdr:col>
      <xdr:colOff>19050</xdr:colOff>
      <xdr:row>0</xdr:row>
      <xdr:rowOff>0</xdr:rowOff>
    </xdr:to>
    <xdr:sp macro="" textlink="">
      <xdr:nvSpPr>
        <xdr:cNvPr id="46" name="Line 17">
          <a:extLst>
            <a:ext uri="{FF2B5EF4-FFF2-40B4-BE49-F238E27FC236}">
              <a16:creationId xmlns:a16="http://schemas.microsoft.com/office/drawing/2014/main" id="{00000000-0008-0000-0100-00002E000000}"/>
            </a:ext>
          </a:extLst>
        </xdr:cNvPr>
        <xdr:cNvSpPr>
          <a:spLocks noChangeShapeType="1"/>
        </xdr:cNvSpPr>
      </xdr:nvSpPr>
      <xdr:spPr bwMode="auto">
        <a:xfrm>
          <a:off x="7258050" y="0"/>
          <a:ext cx="1905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xdr:col>
      <xdr:colOff>0</xdr:colOff>
      <xdr:row>0</xdr:row>
      <xdr:rowOff>0</xdr:rowOff>
    </xdr:from>
    <xdr:to>
      <xdr:col>6</xdr:col>
      <xdr:colOff>0</xdr:colOff>
      <xdr:row>0</xdr:row>
      <xdr:rowOff>0</xdr:rowOff>
    </xdr:to>
    <xdr:sp macro="" textlink="">
      <xdr:nvSpPr>
        <xdr:cNvPr id="47" name="Line 16">
          <a:extLst>
            <a:ext uri="{FF2B5EF4-FFF2-40B4-BE49-F238E27FC236}">
              <a16:creationId xmlns:a16="http://schemas.microsoft.com/office/drawing/2014/main" id="{00000000-0008-0000-0100-00002F000000}"/>
            </a:ext>
          </a:extLst>
        </xdr:cNvPr>
        <xdr:cNvSpPr>
          <a:spLocks noChangeShapeType="1"/>
        </xdr:cNvSpPr>
      </xdr:nvSpPr>
      <xdr:spPr bwMode="auto">
        <a:xfrm>
          <a:off x="725805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xdr:col>
      <xdr:colOff>0</xdr:colOff>
      <xdr:row>0</xdr:row>
      <xdr:rowOff>0</xdr:rowOff>
    </xdr:from>
    <xdr:to>
      <xdr:col>6</xdr:col>
      <xdr:colOff>19050</xdr:colOff>
      <xdr:row>0</xdr:row>
      <xdr:rowOff>0</xdr:rowOff>
    </xdr:to>
    <xdr:sp macro="" textlink="">
      <xdr:nvSpPr>
        <xdr:cNvPr id="48" name="Line 17">
          <a:extLst>
            <a:ext uri="{FF2B5EF4-FFF2-40B4-BE49-F238E27FC236}">
              <a16:creationId xmlns:a16="http://schemas.microsoft.com/office/drawing/2014/main" id="{00000000-0008-0000-0100-000030000000}"/>
            </a:ext>
          </a:extLst>
        </xdr:cNvPr>
        <xdr:cNvSpPr>
          <a:spLocks noChangeShapeType="1"/>
        </xdr:cNvSpPr>
      </xdr:nvSpPr>
      <xdr:spPr bwMode="auto">
        <a:xfrm>
          <a:off x="7258050" y="0"/>
          <a:ext cx="1905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xdr:col>
      <xdr:colOff>0</xdr:colOff>
      <xdr:row>0</xdr:row>
      <xdr:rowOff>0</xdr:rowOff>
    </xdr:from>
    <xdr:to>
      <xdr:col>6</xdr:col>
      <xdr:colOff>0</xdr:colOff>
      <xdr:row>0</xdr:row>
      <xdr:rowOff>0</xdr:rowOff>
    </xdr:to>
    <xdr:sp macro="" textlink="">
      <xdr:nvSpPr>
        <xdr:cNvPr id="49" name="Line 16">
          <a:extLst>
            <a:ext uri="{FF2B5EF4-FFF2-40B4-BE49-F238E27FC236}">
              <a16:creationId xmlns:a16="http://schemas.microsoft.com/office/drawing/2014/main" id="{00000000-0008-0000-0100-000031000000}"/>
            </a:ext>
          </a:extLst>
        </xdr:cNvPr>
        <xdr:cNvSpPr>
          <a:spLocks noChangeShapeType="1"/>
        </xdr:cNvSpPr>
      </xdr:nvSpPr>
      <xdr:spPr bwMode="auto">
        <a:xfrm>
          <a:off x="725805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xdr:col>
      <xdr:colOff>0</xdr:colOff>
      <xdr:row>0</xdr:row>
      <xdr:rowOff>0</xdr:rowOff>
    </xdr:from>
    <xdr:to>
      <xdr:col>6</xdr:col>
      <xdr:colOff>19050</xdr:colOff>
      <xdr:row>0</xdr:row>
      <xdr:rowOff>0</xdr:rowOff>
    </xdr:to>
    <xdr:sp macro="" textlink="">
      <xdr:nvSpPr>
        <xdr:cNvPr id="50" name="Line 17">
          <a:extLst>
            <a:ext uri="{FF2B5EF4-FFF2-40B4-BE49-F238E27FC236}">
              <a16:creationId xmlns:a16="http://schemas.microsoft.com/office/drawing/2014/main" id="{00000000-0008-0000-0100-000032000000}"/>
            </a:ext>
          </a:extLst>
        </xdr:cNvPr>
        <xdr:cNvSpPr>
          <a:spLocks noChangeShapeType="1"/>
        </xdr:cNvSpPr>
      </xdr:nvSpPr>
      <xdr:spPr bwMode="auto">
        <a:xfrm>
          <a:off x="7258050" y="0"/>
          <a:ext cx="1905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wsDr>
</file>

<file path=xl/drawings/drawing2.xml><?xml version="1.0" encoding="utf-8"?>
<xdr:wsDr xmlns:xdr="http://schemas.openxmlformats.org/drawingml/2006/spreadsheetDrawing" xmlns:a="http://schemas.openxmlformats.org/drawingml/2006/main">
  <xdr:twoCellAnchor>
    <xdr:from>
      <xdr:col>5</xdr:col>
      <xdr:colOff>0</xdr:colOff>
      <xdr:row>0</xdr:row>
      <xdr:rowOff>0</xdr:rowOff>
    </xdr:from>
    <xdr:to>
      <xdr:col>5</xdr:col>
      <xdr:colOff>0</xdr:colOff>
      <xdr:row>0</xdr:row>
      <xdr:rowOff>0</xdr:rowOff>
    </xdr:to>
    <xdr:sp macro="" textlink="">
      <xdr:nvSpPr>
        <xdr:cNvPr id="2" name="Line 1">
          <a:extLst>
            <a:ext uri="{FF2B5EF4-FFF2-40B4-BE49-F238E27FC236}">
              <a16:creationId xmlns:a16="http://schemas.microsoft.com/office/drawing/2014/main" id="{00000000-0008-0000-0200-000002000000}"/>
            </a:ext>
          </a:extLst>
        </xdr:cNvPr>
        <xdr:cNvSpPr>
          <a:spLocks noChangeShapeType="1"/>
        </xdr:cNvSpPr>
      </xdr:nvSpPr>
      <xdr:spPr bwMode="auto">
        <a:xfrm>
          <a:off x="641985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3" name="Line 2">
          <a:extLst>
            <a:ext uri="{FF2B5EF4-FFF2-40B4-BE49-F238E27FC236}">
              <a16:creationId xmlns:a16="http://schemas.microsoft.com/office/drawing/2014/main" id="{00000000-0008-0000-0200-000003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4" name="Line 3">
          <a:extLst>
            <a:ext uri="{FF2B5EF4-FFF2-40B4-BE49-F238E27FC236}">
              <a16:creationId xmlns:a16="http://schemas.microsoft.com/office/drawing/2014/main" id="{00000000-0008-0000-0200-000004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5" name="Line 4">
          <a:extLst>
            <a:ext uri="{FF2B5EF4-FFF2-40B4-BE49-F238E27FC236}">
              <a16:creationId xmlns:a16="http://schemas.microsoft.com/office/drawing/2014/main" id="{00000000-0008-0000-0200-000005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6" name="Line 5">
          <a:extLst>
            <a:ext uri="{FF2B5EF4-FFF2-40B4-BE49-F238E27FC236}">
              <a16:creationId xmlns:a16="http://schemas.microsoft.com/office/drawing/2014/main" id="{00000000-0008-0000-0200-000006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7" name="Line 6">
          <a:extLst>
            <a:ext uri="{FF2B5EF4-FFF2-40B4-BE49-F238E27FC236}">
              <a16:creationId xmlns:a16="http://schemas.microsoft.com/office/drawing/2014/main" id="{00000000-0008-0000-0200-000007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8" name="Line 7">
          <a:extLst>
            <a:ext uri="{FF2B5EF4-FFF2-40B4-BE49-F238E27FC236}">
              <a16:creationId xmlns:a16="http://schemas.microsoft.com/office/drawing/2014/main" id="{00000000-0008-0000-0200-000008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9" name="Line 8">
          <a:extLst>
            <a:ext uri="{FF2B5EF4-FFF2-40B4-BE49-F238E27FC236}">
              <a16:creationId xmlns:a16="http://schemas.microsoft.com/office/drawing/2014/main" id="{00000000-0008-0000-0200-000009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10" name="Line 9">
          <a:extLst>
            <a:ext uri="{FF2B5EF4-FFF2-40B4-BE49-F238E27FC236}">
              <a16:creationId xmlns:a16="http://schemas.microsoft.com/office/drawing/2014/main" id="{00000000-0008-0000-0200-00000A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11" name="Line 10">
          <a:extLst>
            <a:ext uri="{FF2B5EF4-FFF2-40B4-BE49-F238E27FC236}">
              <a16:creationId xmlns:a16="http://schemas.microsoft.com/office/drawing/2014/main" id="{00000000-0008-0000-0200-00000B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12" name="Line 11">
          <a:extLst>
            <a:ext uri="{FF2B5EF4-FFF2-40B4-BE49-F238E27FC236}">
              <a16:creationId xmlns:a16="http://schemas.microsoft.com/office/drawing/2014/main" id="{00000000-0008-0000-0200-00000C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13" name="Line 12">
          <a:extLst>
            <a:ext uri="{FF2B5EF4-FFF2-40B4-BE49-F238E27FC236}">
              <a16:creationId xmlns:a16="http://schemas.microsoft.com/office/drawing/2014/main" id="{00000000-0008-0000-0200-00000D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14" name="Line 13">
          <a:extLst>
            <a:ext uri="{FF2B5EF4-FFF2-40B4-BE49-F238E27FC236}">
              <a16:creationId xmlns:a16="http://schemas.microsoft.com/office/drawing/2014/main" id="{00000000-0008-0000-0200-00000E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15" name="Line 14">
          <a:extLst>
            <a:ext uri="{FF2B5EF4-FFF2-40B4-BE49-F238E27FC236}">
              <a16:creationId xmlns:a16="http://schemas.microsoft.com/office/drawing/2014/main" id="{00000000-0008-0000-0200-00000F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16" name="Line 15">
          <a:extLst>
            <a:ext uri="{FF2B5EF4-FFF2-40B4-BE49-F238E27FC236}">
              <a16:creationId xmlns:a16="http://schemas.microsoft.com/office/drawing/2014/main" id="{00000000-0008-0000-0200-000010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17" name="Line 16">
          <a:extLst>
            <a:ext uri="{FF2B5EF4-FFF2-40B4-BE49-F238E27FC236}">
              <a16:creationId xmlns:a16="http://schemas.microsoft.com/office/drawing/2014/main" id="{00000000-0008-0000-0200-000011000000}"/>
            </a:ext>
          </a:extLst>
        </xdr:cNvPr>
        <xdr:cNvSpPr>
          <a:spLocks noChangeShapeType="1"/>
        </xdr:cNvSpPr>
      </xdr:nvSpPr>
      <xdr:spPr bwMode="auto">
        <a:xfrm>
          <a:off x="641985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18" name="Line 17">
          <a:extLst>
            <a:ext uri="{FF2B5EF4-FFF2-40B4-BE49-F238E27FC236}">
              <a16:creationId xmlns:a16="http://schemas.microsoft.com/office/drawing/2014/main" id="{00000000-0008-0000-0200-000012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19" name="Line 18">
          <a:extLst>
            <a:ext uri="{FF2B5EF4-FFF2-40B4-BE49-F238E27FC236}">
              <a16:creationId xmlns:a16="http://schemas.microsoft.com/office/drawing/2014/main" id="{00000000-0008-0000-0200-000013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20" name="Line 19">
          <a:extLst>
            <a:ext uri="{FF2B5EF4-FFF2-40B4-BE49-F238E27FC236}">
              <a16:creationId xmlns:a16="http://schemas.microsoft.com/office/drawing/2014/main" id="{00000000-0008-0000-0200-000014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21" name="Line 20">
          <a:extLst>
            <a:ext uri="{FF2B5EF4-FFF2-40B4-BE49-F238E27FC236}">
              <a16:creationId xmlns:a16="http://schemas.microsoft.com/office/drawing/2014/main" id="{00000000-0008-0000-0200-000015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22" name="Line 21">
          <a:extLst>
            <a:ext uri="{FF2B5EF4-FFF2-40B4-BE49-F238E27FC236}">
              <a16:creationId xmlns:a16="http://schemas.microsoft.com/office/drawing/2014/main" id="{00000000-0008-0000-0200-000016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23" name="Line 22">
          <a:extLst>
            <a:ext uri="{FF2B5EF4-FFF2-40B4-BE49-F238E27FC236}">
              <a16:creationId xmlns:a16="http://schemas.microsoft.com/office/drawing/2014/main" id="{00000000-0008-0000-0200-000017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24" name="Line 23">
          <a:extLst>
            <a:ext uri="{FF2B5EF4-FFF2-40B4-BE49-F238E27FC236}">
              <a16:creationId xmlns:a16="http://schemas.microsoft.com/office/drawing/2014/main" id="{00000000-0008-0000-0200-000018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25" name="Line 24">
          <a:extLst>
            <a:ext uri="{FF2B5EF4-FFF2-40B4-BE49-F238E27FC236}">
              <a16:creationId xmlns:a16="http://schemas.microsoft.com/office/drawing/2014/main" id="{00000000-0008-0000-0200-000019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26" name="Line 25">
          <a:extLst>
            <a:ext uri="{FF2B5EF4-FFF2-40B4-BE49-F238E27FC236}">
              <a16:creationId xmlns:a16="http://schemas.microsoft.com/office/drawing/2014/main" id="{00000000-0008-0000-0200-00001A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27" name="Line 26">
          <a:extLst>
            <a:ext uri="{FF2B5EF4-FFF2-40B4-BE49-F238E27FC236}">
              <a16:creationId xmlns:a16="http://schemas.microsoft.com/office/drawing/2014/main" id="{00000000-0008-0000-0200-00001B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28" name="Line 27">
          <a:extLst>
            <a:ext uri="{FF2B5EF4-FFF2-40B4-BE49-F238E27FC236}">
              <a16:creationId xmlns:a16="http://schemas.microsoft.com/office/drawing/2014/main" id="{00000000-0008-0000-0200-00001C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29" name="Line 28">
          <a:extLst>
            <a:ext uri="{FF2B5EF4-FFF2-40B4-BE49-F238E27FC236}">
              <a16:creationId xmlns:a16="http://schemas.microsoft.com/office/drawing/2014/main" id="{00000000-0008-0000-0200-00001D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30" name="Line 29">
          <a:extLst>
            <a:ext uri="{FF2B5EF4-FFF2-40B4-BE49-F238E27FC236}">
              <a16:creationId xmlns:a16="http://schemas.microsoft.com/office/drawing/2014/main" id="{00000000-0008-0000-0200-00001E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31" name="Line 30">
          <a:extLst>
            <a:ext uri="{FF2B5EF4-FFF2-40B4-BE49-F238E27FC236}">
              <a16:creationId xmlns:a16="http://schemas.microsoft.com/office/drawing/2014/main" id="{00000000-0008-0000-0200-00001F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32" name="Line 31">
          <a:extLst>
            <a:ext uri="{FF2B5EF4-FFF2-40B4-BE49-F238E27FC236}">
              <a16:creationId xmlns:a16="http://schemas.microsoft.com/office/drawing/2014/main" id="{00000000-0008-0000-0200-000020000000}"/>
            </a:ext>
          </a:extLst>
        </xdr:cNvPr>
        <xdr:cNvSpPr>
          <a:spLocks noChangeShapeType="1"/>
        </xdr:cNvSpPr>
      </xdr:nvSpPr>
      <xdr:spPr bwMode="auto">
        <a:xfrm>
          <a:off x="641985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33" name="Line 32">
          <a:extLst>
            <a:ext uri="{FF2B5EF4-FFF2-40B4-BE49-F238E27FC236}">
              <a16:creationId xmlns:a16="http://schemas.microsoft.com/office/drawing/2014/main" id="{00000000-0008-0000-0200-000021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34" name="Line 33">
          <a:extLst>
            <a:ext uri="{FF2B5EF4-FFF2-40B4-BE49-F238E27FC236}">
              <a16:creationId xmlns:a16="http://schemas.microsoft.com/office/drawing/2014/main" id="{00000000-0008-0000-0200-000022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35" name="Line 34">
          <a:extLst>
            <a:ext uri="{FF2B5EF4-FFF2-40B4-BE49-F238E27FC236}">
              <a16:creationId xmlns:a16="http://schemas.microsoft.com/office/drawing/2014/main" id="{00000000-0008-0000-0200-000023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36" name="Line 35">
          <a:extLst>
            <a:ext uri="{FF2B5EF4-FFF2-40B4-BE49-F238E27FC236}">
              <a16:creationId xmlns:a16="http://schemas.microsoft.com/office/drawing/2014/main" id="{00000000-0008-0000-0200-000024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37" name="Line 36">
          <a:extLst>
            <a:ext uri="{FF2B5EF4-FFF2-40B4-BE49-F238E27FC236}">
              <a16:creationId xmlns:a16="http://schemas.microsoft.com/office/drawing/2014/main" id="{00000000-0008-0000-0200-000025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38" name="Line 37">
          <a:extLst>
            <a:ext uri="{FF2B5EF4-FFF2-40B4-BE49-F238E27FC236}">
              <a16:creationId xmlns:a16="http://schemas.microsoft.com/office/drawing/2014/main" id="{00000000-0008-0000-0200-000026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39" name="Line 38">
          <a:extLst>
            <a:ext uri="{FF2B5EF4-FFF2-40B4-BE49-F238E27FC236}">
              <a16:creationId xmlns:a16="http://schemas.microsoft.com/office/drawing/2014/main" id="{00000000-0008-0000-0200-000027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40" name="Line 39">
          <a:extLst>
            <a:ext uri="{FF2B5EF4-FFF2-40B4-BE49-F238E27FC236}">
              <a16:creationId xmlns:a16="http://schemas.microsoft.com/office/drawing/2014/main" id="{00000000-0008-0000-0200-000028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41" name="Line 40">
          <a:extLst>
            <a:ext uri="{FF2B5EF4-FFF2-40B4-BE49-F238E27FC236}">
              <a16:creationId xmlns:a16="http://schemas.microsoft.com/office/drawing/2014/main" id="{00000000-0008-0000-0200-000029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42" name="Line 41">
          <a:extLst>
            <a:ext uri="{FF2B5EF4-FFF2-40B4-BE49-F238E27FC236}">
              <a16:creationId xmlns:a16="http://schemas.microsoft.com/office/drawing/2014/main" id="{00000000-0008-0000-0200-00002A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43" name="Line 42">
          <a:extLst>
            <a:ext uri="{FF2B5EF4-FFF2-40B4-BE49-F238E27FC236}">
              <a16:creationId xmlns:a16="http://schemas.microsoft.com/office/drawing/2014/main" id="{00000000-0008-0000-0200-00002B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44" name="Line 43">
          <a:extLst>
            <a:ext uri="{FF2B5EF4-FFF2-40B4-BE49-F238E27FC236}">
              <a16:creationId xmlns:a16="http://schemas.microsoft.com/office/drawing/2014/main" id="{00000000-0008-0000-0200-00002C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45" name="Line 44">
          <a:extLst>
            <a:ext uri="{FF2B5EF4-FFF2-40B4-BE49-F238E27FC236}">
              <a16:creationId xmlns:a16="http://schemas.microsoft.com/office/drawing/2014/main" id="{00000000-0008-0000-0200-00002D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46" name="Line 45">
          <a:extLst>
            <a:ext uri="{FF2B5EF4-FFF2-40B4-BE49-F238E27FC236}">
              <a16:creationId xmlns:a16="http://schemas.microsoft.com/office/drawing/2014/main" id="{00000000-0008-0000-0200-00002E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47" name="Line 46">
          <a:extLst>
            <a:ext uri="{FF2B5EF4-FFF2-40B4-BE49-F238E27FC236}">
              <a16:creationId xmlns:a16="http://schemas.microsoft.com/office/drawing/2014/main" id="{00000000-0008-0000-0200-00002F000000}"/>
            </a:ext>
          </a:extLst>
        </xdr:cNvPr>
        <xdr:cNvSpPr>
          <a:spLocks noChangeShapeType="1"/>
        </xdr:cNvSpPr>
      </xdr:nvSpPr>
      <xdr:spPr bwMode="auto">
        <a:xfrm>
          <a:off x="641985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48" name="Line 47">
          <a:extLst>
            <a:ext uri="{FF2B5EF4-FFF2-40B4-BE49-F238E27FC236}">
              <a16:creationId xmlns:a16="http://schemas.microsoft.com/office/drawing/2014/main" id="{00000000-0008-0000-0200-000030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49" name="Line 48">
          <a:extLst>
            <a:ext uri="{FF2B5EF4-FFF2-40B4-BE49-F238E27FC236}">
              <a16:creationId xmlns:a16="http://schemas.microsoft.com/office/drawing/2014/main" id="{00000000-0008-0000-0200-000031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50" name="Line 49">
          <a:extLst>
            <a:ext uri="{FF2B5EF4-FFF2-40B4-BE49-F238E27FC236}">
              <a16:creationId xmlns:a16="http://schemas.microsoft.com/office/drawing/2014/main" id="{00000000-0008-0000-0200-000032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51" name="Line 50">
          <a:extLst>
            <a:ext uri="{FF2B5EF4-FFF2-40B4-BE49-F238E27FC236}">
              <a16:creationId xmlns:a16="http://schemas.microsoft.com/office/drawing/2014/main" id="{00000000-0008-0000-0200-000033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52" name="Line 51">
          <a:extLst>
            <a:ext uri="{FF2B5EF4-FFF2-40B4-BE49-F238E27FC236}">
              <a16:creationId xmlns:a16="http://schemas.microsoft.com/office/drawing/2014/main" id="{00000000-0008-0000-0200-000034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53" name="Line 52">
          <a:extLst>
            <a:ext uri="{FF2B5EF4-FFF2-40B4-BE49-F238E27FC236}">
              <a16:creationId xmlns:a16="http://schemas.microsoft.com/office/drawing/2014/main" id="{00000000-0008-0000-0200-000035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54" name="Line 53">
          <a:extLst>
            <a:ext uri="{FF2B5EF4-FFF2-40B4-BE49-F238E27FC236}">
              <a16:creationId xmlns:a16="http://schemas.microsoft.com/office/drawing/2014/main" id="{00000000-0008-0000-0200-000036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55" name="Line 54">
          <a:extLst>
            <a:ext uri="{FF2B5EF4-FFF2-40B4-BE49-F238E27FC236}">
              <a16:creationId xmlns:a16="http://schemas.microsoft.com/office/drawing/2014/main" id="{00000000-0008-0000-0200-000037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56" name="Line 55">
          <a:extLst>
            <a:ext uri="{FF2B5EF4-FFF2-40B4-BE49-F238E27FC236}">
              <a16:creationId xmlns:a16="http://schemas.microsoft.com/office/drawing/2014/main" id="{00000000-0008-0000-0200-000038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57" name="Line 56">
          <a:extLst>
            <a:ext uri="{FF2B5EF4-FFF2-40B4-BE49-F238E27FC236}">
              <a16:creationId xmlns:a16="http://schemas.microsoft.com/office/drawing/2014/main" id="{00000000-0008-0000-0200-000039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58" name="Line 57">
          <a:extLst>
            <a:ext uri="{FF2B5EF4-FFF2-40B4-BE49-F238E27FC236}">
              <a16:creationId xmlns:a16="http://schemas.microsoft.com/office/drawing/2014/main" id="{00000000-0008-0000-0200-00003A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59" name="Line 58">
          <a:extLst>
            <a:ext uri="{FF2B5EF4-FFF2-40B4-BE49-F238E27FC236}">
              <a16:creationId xmlns:a16="http://schemas.microsoft.com/office/drawing/2014/main" id="{00000000-0008-0000-0200-00003B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60" name="Line 59">
          <a:extLst>
            <a:ext uri="{FF2B5EF4-FFF2-40B4-BE49-F238E27FC236}">
              <a16:creationId xmlns:a16="http://schemas.microsoft.com/office/drawing/2014/main" id="{00000000-0008-0000-0200-00003C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61" name="Line 60">
          <a:extLst>
            <a:ext uri="{FF2B5EF4-FFF2-40B4-BE49-F238E27FC236}">
              <a16:creationId xmlns:a16="http://schemas.microsoft.com/office/drawing/2014/main" id="{00000000-0008-0000-0200-00003D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62" name="Line 61">
          <a:extLst>
            <a:ext uri="{FF2B5EF4-FFF2-40B4-BE49-F238E27FC236}">
              <a16:creationId xmlns:a16="http://schemas.microsoft.com/office/drawing/2014/main" id="{00000000-0008-0000-0200-00003E000000}"/>
            </a:ext>
          </a:extLst>
        </xdr:cNvPr>
        <xdr:cNvSpPr>
          <a:spLocks noChangeShapeType="1"/>
        </xdr:cNvSpPr>
      </xdr:nvSpPr>
      <xdr:spPr bwMode="auto">
        <a:xfrm>
          <a:off x="641985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63" name="Line 62">
          <a:extLst>
            <a:ext uri="{FF2B5EF4-FFF2-40B4-BE49-F238E27FC236}">
              <a16:creationId xmlns:a16="http://schemas.microsoft.com/office/drawing/2014/main" id="{00000000-0008-0000-0200-00003F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64" name="Line 63">
          <a:extLst>
            <a:ext uri="{FF2B5EF4-FFF2-40B4-BE49-F238E27FC236}">
              <a16:creationId xmlns:a16="http://schemas.microsoft.com/office/drawing/2014/main" id="{00000000-0008-0000-0200-000040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65" name="Line 64">
          <a:extLst>
            <a:ext uri="{FF2B5EF4-FFF2-40B4-BE49-F238E27FC236}">
              <a16:creationId xmlns:a16="http://schemas.microsoft.com/office/drawing/2014/main" id="{00000000-0008-0000-0200-000041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66" name="Line 65">
          <a:extLst>
            <a:ext uri="{FF2B5EF4-FFF2-40B4-BE49-F238E27FC236}">
              <a16:creationId xmlns:a16="http://schemas.microsoft.com/office/drawing/2014/main" id="{00000000-0008-0000-0200-000042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67" name="Line 66">
          <a:extLst>
            <a:ext uri="{FF2B5EF4-FFF2-40B4-BE49-F238E27FC236}">
              <a16:creationId xmlns:a16="http://schemas.microsoft.com/office/drawing/2014/main" id="{00000000-0008-0000-0200-000043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68" name="Line 67">
          <a:extLst>
            <a:ext uri="{FF2B5EF4-FFF2-40B4-BE49-F238E27FC236}">
              <a16:creationId xmlns:a16="http://schemas.microsoft.com/office/drawing/2014/main" id="{00000000-0008-0000-0200-000044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69" name="Line 68">
          <a:extLst>
            <a:ext uri="{FF2B5EF4-FFF2-40B4-BE49-F238E27FC236}">
              <a16:creationId xmlns:a16="http://schemas.microsoft.com/office/drawing/2014/main" id="{00000000-0008-0000-0200-000045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70" name="Line 69">
          <a:extLst>
            <a:ext uri="{FF2B5EF4-FFF2-40B4-BE49-F238E27FC236}">
              <a16:creationId xmlns:a16="http://schemas.microsoft.com/office/drawing/2014/main" id="{00000000-0008-0000-0200-000046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71" name="Line 70">
          <a:extLst>
            <a:ext uri="{FF2B5EF4-FFF2-40B4-BE49-F238E27FC236}">
              <a16:creationId xmlns:a16="http://schemas.microsoft.com/office/drawing/2014/main" id="{00000000-0008-0000-0200-000047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72" name="Line 71">
          <a:extLst>
            <a:ext uri="{FF2B5EF4-FFF2-40B4-BE49-F238E27FC236}">
              <a16:creationId xmlns:a16="http://schemas.microsoft.com/office/drawing/2014/main" id="{00000000-0008-0000-0200-000048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73" name="Line 72">
          <a:extLst>
            <a:ext uri="{FF2B5EF4-FFF2-40B4-BE49-F238E27FC236}">
              <a16:creationId xmlns:a16="http://schemas.microsoft.com/office/drawing/2014/main" id="{00000000-0008-0000-0200-000049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74" name="Line 73">
          <a:extLst>
            <a:ext uri="{FF2B5EF4-FFF2-40B4-BE49-F238E27FC236}">
              <a16:creationId xmlns:a16="http://schemas.microsoft.com/office/drawing/2014/main" id="{00000000-0008-0000-0200-00004A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75" name="Line 74">
          <a:extLst>
            <a:ext uri="{FF2B5EF4-FFF2-40B4-BE49-F238E27FC236}">
              <a16:creationId xmlns:a16="http://schemas.microsoft.com/office/drawing/2014/main" id="{00000000-0008-0000-0200-00004B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76" name="Line 75">
          <a:extLst>
            <a:ext uri="{FF2B5EF4-FFF2-40B4-BE49-F238E27FC236}">
              <a16:creationId xmlns:a16="http://schemas.microsoft.com/office/drawing/2014/main" id="{00000000-0008-0000-0200-00004C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77" name="Line 76">
          <a:extLst>
            <a:ext uri="{FF2B5EF4-FFF2-40B4-BE49-F238E27FC236}">
              <a16:creationId xmlns:a16="http://schemas.microsoft.com/office/drawing/2014/main" id="{00000000-0008-0000-0200-00004D000000}"/>
            </a:ext>
          </a:extLst>
        </xdr:cNvPr>
        <xdr:cNvSpPr>
          <a:spLocks noChangeShapeType="1"/>
        </xdr:cNvSpPr>
      </xdr:nvSpPr>
      <xdr:spPr bwMode="auto">
        <a:xfrm>
          <a:off x="641985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78" name="Line 77">
          <a:extLst>
            <a:ext uri="{FF2B5EF4-FFF2-40B4-BE49-F238E27FC236}">
              <a16:creationId xmlns:a16="http://schemas.microsoft.com/office/drawing/2014/main" id="{00000000-0008-0000-0200-00004E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79" name="Line 78">
          <a:extLst>
            <a:ext uri="{FF2B5EF4-FFF2-40B4-BE49-F238E27FC236}">
              <a16:creationId xmlns:a16="http://schemas.microsoft.com/office/drawing/2014/main" id="{00000000-0008-0000-0200-00004F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80" name="Line 79">
          <a:extLst>
            <a:ext uri="{FF2B5EF4-FFF2-40B4-BE49-F238E27FC236}">
              <a16:creationId xmlns:a16="http://schemas.microsoft.com/office/drawing/2014/main" id="{00000000-0008-0000-0200-000050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81" name="Line 80">
          <a:extLst>
            <a:ext uri="{FF2B5EF4-FFF2-40B4-BE49-F238E27FC236}">
              <a16:creationId xmlns:a16="http://schemas.microsoft.com/office/drawing/2014/main" id="{00000000-0008-0000-0200-000051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82" name="Line 81">
          <a:extLst>
            <a:ext uri="{FF2B5EF4-FFF2-40B4-BE49-F238E27FC236}">
              <a16:creationId xmlns:a16="http://schemas.microsoft.com/office/drawing/2014/main" id="{00000000-0008-0000-0200-000052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83" name="Line 82">
          <a:extLst>
            <a:ext uri="{FF2B5EF4-FFF2-40B4-BE49-F238E27FC236}">
              <a16:creationId xmlns:a16="http://schemas.microsoft.com/office/drawing/2014/main" id="{00000000-0008-0000-0200-000053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84" name="Line 83">
          <a:extLst>
            <a:ext uri="{FF2B5EF4-FFF2-40B4-BE49-F238E27FC236}">
              <a16:creationId xmlns:a16="http://schemas.microsoft.com/office/drawing/2014/main" id="{00000000-0008-0000-0200-000054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85" name="Line 84">
          <a:extLst>
            <a:ext uri="{FF2B5EF4-FFF2-40B4-BE49-F238E27FC236}">
              <a16:creationId xmlns:a16="http://schemas.microsoft.com/office/drawing/2014/main" id="{00000000-0008-0000-0200-000055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86" name="Line 85">
          <a:extLst>
            <a:ext uri="{FF2B5EF4-FFF2-40B4-BE49-F238E27FC236}">
              <a16:creationId xmlns:a16="http://schemas.microsoft.com/office/drawing/2014/main" id="{00000000-0008-0000-0200-000056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87" name="Line 86">
          <a:extLst>
            <a:ext uri="{FF2B5EF4-FFF2-40B4-BE49-F238E27FC236}">
              <a16:creationId xmlns:a16="http://schemas.microsoft.com/office/drawing/2014/main" id="{00000000-0008-0000-0200-000057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88" name="Line 87">
          <a:extLst>
            <a:ext uri="{FF2B5EF4-FFF2-40B4-BE49-F238E27FC236}">
              <a16:creationId xmlns:a16="http://schemas.microsoft.com/office/drawing/2014/main" id="{00000000-0008-0000-0200-000058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89" name="Line 88">
          <a:extLst>
            <a:ext uri="{FF2B5EF4-FFF2-40B4-BE49-F238E27FC236}">
              <a16:creationId xmlns:a16="http://schemas.microsoft.com/office/drawing/2014/main" id="{00000000-0008-0000-0200-000059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90" name="Line 89">
          <a:extLst>
            <a:ext uri="{FF2B5EF4-FFF2-40B4-BE49-F238E27FC236}">
              <a16:creationId xmlns:a16="http://schemas.microsoft.com/office/drawing/2014/main" id="{00000000-0008-0000-0200-00005A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91" name="Line 90">
          <a:extLst>
            <a:ext uri="{FF2B5EF4-FFF2-40B4-BE49-F238E27FC236}">
              <a16:creationId xmlns:a16="http://schemas.microsoft.com/office/drawing/2014/main" id="{00000000-0008-0000-0200-00005B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92" name="Line 91">
          <a:extLst>
            <a:ext uri="{FF2B5EF4-FFF2-40B4-BE49-F238E27FC236}">
              <a16:creationId xmlns:a16="http://schemas.microsoft.com/office/drawing/2014/main" id="{00000000-0008-0000-0200-00005C000000}"/>
            </a:ext>
          </a:extLst>
        </xdr:cNvPr>
        <xdr:cNvSpPr>
          <a:spLocks noChangeShapeType="1"/>
        </xdr:cNvSpPr>
      </xdr:nvSpPr>
      <xdr:spPr bwMode="auto">
        <a:xfrm>
          <a:off x="641985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93" name="Line 92">
          <a:extLst>
            <a:ext uri="{FF2B5EF4-FFF2-40B4-BE49-F238E27FC236}">
              <a16:creationId xmlns:a16="http://schemas.microsoft.com/office/drawing/2014/main" id="{00000000-0008-0000-0200-00005D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94" name="Line 93">
          <a:extLst>
            <a:ext uri="{FF2B5EF4-FFF2-40B4-BE49-F238E27FC236}">
              <a16:creationId xmlns:a16="http://schemas.microsoft.com/office/drawing/2014/main" id="{00000000-0008-0000-0200-00005E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95" name="Line 94">
          <a:extLst>
            <a:ext uri="{FF2B5EF4-FFF2-40B4-BE49-F238E27FC236}">
              <a16:creationId xmlns:a16="http://schemas.microsoft.com/office/drawing/2014/main" id="{00000000-0008-0000-0200-00005F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96" name="Line 95">
          <a:extLst>
            <a:ext uri="{FF2B5EF4-FFF2-40B4-BE49-F238E27FC236}">
              <a16:creationId xmlns:a16="http://schemas.microsoft.com/office/drawing/2014/main" id="{00000000-0008-0000-0200-000060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97" name="Line 96">
          <a:extLst>
            <a:ext uri="{FF2B5EF4-FFF2-40B4-BE49-F238E27FC236}">
              <a16:creationId xmlns:a16="http://schemas.microsoft.com/office/drawing/2014/main" id="{00000000-0008-0000-0200-000061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98" name="Line 97">
          <a:extLst>
            <a:ext uri="{FF2B5EF4-FFF2-40B4-BE49-F238E27FC236}">
              <a16:creationId xmlns:a16="http://schemas.microsoft.com/office/drawing/2014/main" id="{00000000-0008-0000-0200-000062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99" name="Line 98">
          <a:extLst>
            <a:ext uri="{FF2B5EF4-FFF2-40B4-BE49-F238E27FC236}">
              <a16:creationId xmlns:a16="http://schemas.microsoft.com/office/drawing/2014/main" id="{00000000-0008-0000-0200-000063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100" name="Line 99">
          <a:extLst>
            <a:ext uri="{FF2B5EF4-FFF2-40B4-BE49-F238E27FC236}">
              <a16:creationId xmlns:a16="http://schemas.microsoft.com/office/drawing/2014/main" id="{00000000-0008-0000-0200-000064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101" name="Line 100">
          <a:extLst>
            <a:ext uri="{FF2B5EF4-FFF2-40B4-BE49-F238E27FC236}">
              <a16:creationId xmlns:a16="http://schemas.microsoft.com/office/drawing/2014/main" id="{00000000-0008-0000-0200-000065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102" name="Line 101">
          <a:extLst>
            <a:ext uri="{FF2B5EF4-FFF2-40B4-BE49-F238E27FC236}">
              <a16:creationId xmlns:a16="http://schemas.microsoft.com/office/drawing/2014/main" id="{00000000-0008-0000-0200-000066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103" name="Line 102">
          <a:extLst>
            <a:ext uri="{FF2B5EF4-FFF2-40B4-BE49-F238E27FC236}">
              <a16:creationId xmlns:a16="http://schemas.microsoft.com/office/drawing/2014/main" id="{00000000-0008-0000-0200-000067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104" name="Line 103">
          <a:extLst>
            <a:ext uri="{FF2B5EF4-FFF2-40B4-BE49-F238E27FC236}">
              <a16:creationId xmlns:a16="http://schemas.microsoft.com/office/drawing/2014/main" id="{00000000-0008-0000-0200-000068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105" name="Line 104">
          <a:extLst>
            <a:ext uri="{FF2B5EF4-FFF2-40B4-BE49-F238E27FC236}">
              <a16:creationId xmlns:a16="http://schemas.microsoft.com/office/drawing/2014/main" id="{00000000-0008-0000-0200-000069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106" name="Line 105">
          <a:extLst>
            <a:ext uri="{FF2B5EF4-FFF2-40B4-BE49-F238E27FC236}">
              <a16:creationId xmlns:a16="http://schemas.microsoft.com/office/drawing/2014/main" id="{00000000-0008-0000-0200-00006A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107" name="Line 106">
          <a:extLst>
            <a:ext uri="{FF2B5EF4-FFF2-40B4-BE49-F238E27FC236}">
              <a16:creationId xmlns:a16="http://schemas.microsoft.com/office/drawing/2014/main" id="{00000000-0008-0000-0200-00006B000000}"/>
            </a:ext>
          </a:extLst>
        </xdr:cNvPr>
        <xdr:cNvSpPr>
          <a:spLocks noChangeShapeType="1"/>
        </xdr:cNvSpPr>
      </xdr:nvSpPr>
      <xdr:spPr bwMode="auto">
        <a:xfrm>
          <a:off x="641985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108" name="Line 107">
          <a:extLst>
            <a:ext uri="{FF2B5EF4-FFF2-40B4-BE49-F238E27FC236}">
              <a16:creationId xmlns:a16="http://schemas.microsoft.com/office/drawing/2014/main" id="{00000000-0008-0000-0200-00006C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109" name="Line 108">
          <a:extLst>
            <a:ext uri="{FF2B5EF4-FFF2-40B4-BE49-F238E27FC236}">
              <a16:creationId xmlns:a16="http://schemas.microsoft.com/office/drawing/2014/main" id="{00000000-0008-0000-0200-00006D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110" name="Line 109">
          <a:extLst>
            <a:ext uri="{FF2B5EF4-FFF2-40B4-BE49-F238E27FC236}">
              <a16:creationId xmlns:a16="http://schemas.microsoft.com/office/drawing/2014/main" id="{00000000-0008-0000-0200-00006E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111" name="Line 110">
          <a:extLst>
            <a:ext uri="{FF2B5EF4-FFF2-40B4-BE49-F238E27FC236}">
              <a16:creationId xmlns:a16="http://schemas.microsoft.com/office/drawing/2014/main" id="{00000000-0008-0000-0200-00006F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112" name="Line 111">
          <a:extLst>
            <a:ext uri="{FF2B5EF4-FFF2-40B4-BE49-F238E27FC236}">
              <a16:creationId xmlns:a16="http://schemas.microsoft.com/office/drawing/2014/main" id="{00000000-0008-0000-0200-000070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113" name="Line 112">
          <a:extLst>
            <a:ext uri="{FF2B5EF4-FFF2-40B4-BE49-F238E27FC236}">
              <a16:creationId xmlns:a16="http://schemas.microsoft.com/office/drawing/2014/main" id="{00000000-0008-0000-0200-000071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114" name="Line 113">
          <a:extLst>
            <a:ext uri="{FF2B5EF4-FFF2-40B4-BE49-F238E27FC236}">
              <a16:creationId xmlns:a16="http://schemas.microsoft.com/office/drawing/2014/main" id="{00000000-0008-0000-0200-000072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115" name="Line 114">
          <a:extLst>
            <a:ext uri="{FF2B5EF4-FFF2-40B4-BE49-F238E27FC236}">
              <a16:creationId xmlns:a16="http://schemas.microsoft.com/office/drawing/2014/main" id="{00000000-0008-0000-0200-000073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116" name="Line 115">
          <a:extLst>
            <a:ext uri="{FF2B5EF4-FFF2-40B4-BE49-F238E27FC236}">
              <a16:creationId xmlns:a16="http://schemas.microsoft.com/office/drawing/2014/main" id="{00000000-0008-0000-0200-000074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117" name="Line 116">
          <a:extLst>
            <a:ext uri="{FF2B5EF4-FFF2-40B4-BE49-F238E27FC236}">
              <a16:creationId xmlns:a16="http://schemas.microsoft.com/office/drawing/2014/main" id="{00000000-0008-0000-0200-000075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118" name="Line 117">
          <a:extLst>
            <a:ext uri="{FF2B5EF4-FFF2-40B4-BE49-F238E27FC236}">
              <a16:creationId xmlns:a16="http://schemas.microsoft.com/office/drawing/2014/main" id="{00000000-0008-0000-0200-000076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119" name="Line 118">
          <a:extLst>
            <a:ext uri="{FF2B5EF4-FFF2-40B4-BE49-F238E27FC236}">
              <a16:creationId xmlns:a16="http://schemas.microsoft.com/office/drawing/2014/main" id="{00000000-0008-0000-0200-000077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120" name="Line 119">
          <a:extLst>
            <a:ext uri="{FF2B5EF4-FFF2-40B4-BE49-F238E27FC236}">
              <a16:creationId xmlns:a16="http://schemas.microsoft.com/office/drawing/2014/main" id="{00000000-0008-0000-0200-000078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121" name="Line 120">
          <a:extLst>
            <a:ext uri="{FF2B5EF4-FFF2-40B4-BE49-F238E27FC236}">
              <a16:creationId xmlns:a16="http://schemas.microsoft.com/office/drawing/2014/main" id="{00000000-0008-0000-0200-000079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122" name="Line 121">
          <a:extLst>
            <a:ext uri="{FF2B5EF4-FFF2-40B4-BE49-F238E27FC236}">
              <a16:creationId xmlns:a16="http://schemas.microsoft.com/office/drawing/2014/main" id="{00000000-0008-0000-0200-00007A000000}"/>
            </a:ext>
          </a:extLst>
        </xdr:cNvPr>
        <xdr:cNvSpPr>
          <a:spLocks noChangeShapeType="1"/>
        </xdr:cNvSpPr>
      </xdr:nvSpPr>
      <xdr:spPr bwMode="auto">
        <a:xfrm>
          <a:off x="641985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123" name="Line 122">
          <a:extLst>
            <a:ext uri="{FF2B5EF4-FFF2-40B4-BE49-F238E27FC236}">
              <a16:creationId xmlns:a16="http://schemas.microsoft.com/office/drawing/2014/main" id="{00000000-0008-0000-0200-00007B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124" name="Line 123">
          <a:extLst>
            <a:ext uri="{FF2B5EF4-FFF2-40B4-BE49-F238E27FC236}">
              <a16:creationId xmlns:a16="http://schemas.microsoft.com/office/drawing/2014/main" id="{00000000-0008-0000-0200-00007C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125" name="Line 124">
          <a:extLst>
            <a:ext uri="{FF2B5EF4-FFF2-40B4-BE49-F238E27FC236}">
              <a16:creationId xmlns:a16="http://schemas.microsoft.com/office/drawing/2014/main" id="{00000000-0008-0000-0200-00007D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126" name="Line 125">
          <a:extLst>
            <a:ext uri="{FF2B5EF4-FFF2-40B4-BE49-F238E27FC236}">
              <a16:creationId xmlns:a16="http://schemas.microsoft.com/office/drawing/2014/main" id="{00000000-0008-0000-0200-00007E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127" name="Line 126">
          <a:extLst>
            <a:ext uri="{FF2B5EF4-FFF2-40B4-BE49-F238E27FC236}">
              <a16:creationId xmlns:a16="http://schemas.microsoft.com/office/drawing/2014/main" id="{00000000-0008-0000-0200-00007F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128" name="Line 127">
          <a:extLst>
            <a:ext uri="{FF2B5EF4-FFF2-40B4-BE49-F238E27FC236}">
              <a16:creationId xmlns:a16="http://schemas.microsoft.com/office/drawing/2014/main" id="{00000000-0008-0000-0200-000080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129" name="Line 128">
          <a:extLst>
            <a:ext uri="{FF2B5EF4-FFF2-40B4-BE49-F238E27FC236}">
              <a16:creationId xmlns:a16="http://schemas.microsoft.com/office/drawing/2014/main" id="{00000000-0008-0000-0200-000081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130" name="Line 129">
          <a:extLst>
            <a:ext uri="{FF2B5EF4-FFF2-40B4-BE49-F238E27FC236}">
              <a16:creationId xmlns:a16="http://schemas.microsoft.com/office/drawing/2014/main" id="{00000000-0008-0000-0200-000082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131" name="Line 130">
          <a:extLst>
            <a:ext uri="{FF2B5EF4-FFF2-40B4-BE49-F238E27FC236}">
              <a16:creationId xmlns:a16="http://schemas.microsoft.com/office/drawing/2014/main" id="{00000000-0008-0000-0200-000083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132" name="Line 131">
          <a:extLst>
            <a:ext uri="{FF2B5EF4-FFF2-40B4-BE49-F238E27FC236}">
              <a16:creationId xmlns:a16="http://schemas.microsoft.com/office/drawing/2014/main" id="{00000000-0008-0000-0200-000084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133" name="Line 132">
          <a:extLst>
            <a:ext uri="{FF2B5EF4-FFF2-40B4-BE49-F238E27FC236}">
              <a16:creationId xmlns:a16="http://schemas.microsoft.com/office/drawing/2014/main" id="{00000000-0008-0000-0200-000085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134" name="Line 133">
          <a:extLst>
            <a:ext uri="{FF2B5EF4-FFF2-40B4-BE49-F238E27FC236}">
              <a16:creationId xmlns:a16="http://schemas.microsoft.com/office/drawing/2014/main" id="{00000000-0008-0000-0200-000086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135" name="Line 134">
          <a:extLst>
            <a:ext uri="{FF2B5EF4-FFF2-40B4-BE49-F238E27FC236}">
              <a16:creationId xmlns:a16="http://schemas.microsoft.com/office/drawing/2014/main" id="{00000000-0008-0000-0200-000087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136" name="Line 135">
          <a:extLst>
            <a:ext uri="{FF2B5EF4-FFF2-40B4-BE49-F238E27FC236}">
              <a16:creationId xmlns:a16="http://schemas.microsoft.com/office/drawing/2014/main" id="{00000000-0008-0000-0200-000088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137" name="Line 136">
          <a:extLst>
            <a:ext uri="{FF2B5EF4-FFF2-40B4-BE49-F238E27FC236}">
              <a16:creationId xmlns:a16="http://schemas.microsoft.com/office/drawing/2014/main" id="{00000000-0008-0000-0200-000089000000}"/>
            </a:ext>
          </a:extLst>
        </xdr:cNvPr>
        <xdr:cNvSpPr>
          <a:spLocks noChangeShapeType="1"/>
        </xdr:cNvSpPr>
      </xdr:nvSpPr>
      <xdr:spPr bwMode="auto">
        <a:xfrm>
          <a:off x="641985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138" name="Line 137">
          <a:extLst>
            <a:ext uri="{FF2B5EF4-FFF2-40B4-BE49-F238E27FC236}">
              <a16:creationId xmlns:a16="http://schemas.microsoft.com/office/drawing/2014/main" id="{00000000-0008-0000-0200-00008A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139" name="Line 138">
          <a:extLst>
            <a:ext uri="{FF2B5EF4-FFF2-40B4-BE49-F238E27FC236}">
              <a16:creationId xmlns:a16="http://schemas.microsoft.com/office/drawing/2014/main" id="{00000000-0008-0000-0200-00008B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140" name="Line 139">
          <a:extLst>
            <a:ext uri="{FF2B5EF4-FFF2-40B4-BE49-F238E27FC236}">
              <a16:creationId xmlns:a16="http://schemas.microsoft.com/office/drawing/2014/main" id="{00000000-0008-0000-0200-00008C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141" name="Line 140">
          <a:extLst>
            <a:ext uri="{FF2B5EF4-FFF2-40B4-BE49-F238E27FC236}">
              <a16:creationId xmlns:a16="http://schemas.microsoft.com/office/drawing/2014/main" id="{00000000-0008-0000-0200-00008D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142" name="Line 141">
          <a:extLst>
            <a:ext uri="{FF2B5EF4-FFF2-40B4-BE49-F238E27FC236}">
              <a16:creationId xmlns:a16="http://schemas.microsoft.com/office/drawing/2014/main" id="{00000000-0008-0000-0200-00008E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143" name="Line 142">
          <a:extLst>
            <a:ext uri="{FF2B5EF4-FFF2-40B4-BE49-F238E27FC236}">
              <a16:creationId xmlns:a16="http://schemas.microsoft.com/office/drawing/2014/main" id="{00000000-0008-0000-0200-00008F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144" name="Line 143">
          <a:extLst>
            <a:ext uri="{FF2B5EF4-FFF2-40B4-BE49-F238E27FC236}">
              <a16:creationId xmlns:a16="http://schemas.microsoft.com/office/drawing/2014/main" id="{00000000-0008-0000-0200-000090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145" name="Line 144">
          <a:extLst>
            <a:ext uri="{FF2B5EF4-FFF2-40B4-BE49-F238E27FC236}">
              <a16:creationId xmlns:a16="http://schemas.microsoft.com/office/drawing/2014/main" id="{00000000-0008-0000-0200-000091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146" name="Line 145">
          <a:extLst>
            <a:ext uri="{FF2B5EF4-FFF2-40B4-BE49-F238E27FC236}">
              <a16:creationId xmlns:a16="http://schemas.microsoft.com/office/drawing/2014/main" id="{00000000-0008-0000-0200-000092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147" name="Line 146">
          <a:extLst>
            <a:ext uri="{FF2B5EF4-FFF2-40B4-BE49-F238E27FC236}">
              <a16:creationId xmlns:a16="http://schemas.microsoft.com/office/drawing/2014/main" id="{00000000-0008-0000-0200-000093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148" name="Line 147">
          <a:extLst>
            <a:ext uri="{FF2B5EF4-FFF2-40B4-BE49-F238E27FC236}">
              <a16:creationId xmlns:a16="http://schemas.microsoft.com/office/drawing/2014/main" id="{00000000-0008-0000-0200-000094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149" name="Line 148">
          <a:extLst>
            <a:ext uri="{FF2B5EF4-FFF2-40B4-BE49-F238E27FC236}">
              <a16:creationId xmlns:a16="http://schemas.microsoft.com/office/drawing/2014/main" id="{00000000-0008-0000-0200-000095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150" name="Line 149">
          <a:extLst>
            <a:ext uri="{FF2B5EF4-FFF2-40B4-BE49-F238E27FC236}">
              <a16:creationId xmlns:a16="http://schemas.microsoft.com/office/drawing/2014/main" id="{00000000-0008-0000-0200-000096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151" name="Line 150">
          <a:extLst>
            <a:ext uri="{FF2B5EF4-FFF2-40B4-BE49-F238E27FC236}">
              <a16:creationId xmlns:a16="http://schemas.microsoft.com/office/drawing/2014/main" id="{00000000-0008-0000-0200-000097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152" name="Line 151">
          <a:extLst>
            <a:ext uri="{FF2B5EF4-FFF2-40B4-BE49-F238E27FC236}">
              <a16:creationId xmlns:a16="http://schemas.microsoft.com/office/drawing/2014/main" id="{00000000-0008-0000-0200-000098000000}"/>
            </a:ext>
          </a:extLst>
        </xdr:cNvPr>
        <xdr:cNvSpPr>
          <a:spLocks noChangeShapeType="1"/>
        </xdr:cNvSpPr>
      </xdr:nvSpPr>
      <xdr:spPr bwMode="auto">
        <a:xfrm>
          <a:off x="641985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153" name="Line 152">
          <a:extLst>
            <a:ext uri="{FF2B5EF4-FFF2-40B4-BE49-F238E27FC236}">
              <a16:creationId xmlns:a16="http://schemas.microsoft.com/office/drawing/2014/main" id="{00000000-0008-0000-0200-000099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154" name="Line 153">
          <a:extLst>
            <a:ext uri="{FF2B5EF4-FFF2-40B4-BE49-F238E27FC236}">
              <a16:creationId xmlns:a16="http://schemas.microsoft.com/office/drawing/2014/main" id="{00000000-0008-0000-0200-00009A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155" name="Line 154">
          <a:extLst>
            <a:ext uri="{FF2B5EF4-FFF2-40B4-BE49-F238E27FC236}">
              <a16:creationId xmlns:a16="http://schemas.microsoft.com/office/drawing/2014/main" id="{00000000-0008-0000-0200-00009B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156" name="Line 155">
          <a:extLst>
            <a:ext uri="{FF2B5EF4-FFF2-40B4-BE49-F238E27FC236}">
              <a16:creationId xmlns:a16="http://schemas.microsoft.com/office/drawing/2014/main" id="{00000000-0008-0000-0200-00009C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157" name="Line 156">
          <a:extLst>
            <a:ext uri="{FF2B5EF4-FFF2-40B4-BE49-F238E27FC236}">
              <a16:creationId xmlns:a16="http://schemas.microsoft.com/office/drawing/2014/main" id="{00000000-0008-0000-0200-00009D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158" name="Line 157">
          <a:extLst>
            <a:ext uri="{FF2B5EF4-FFF2-40B4-BE49-F238E27FC236}">
              <a16:creationId xmlns:a16="http://schemas.microsoft.com/office/drawing/2014/main" id="{00000000-0008-0000-0200-00009E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159" name="Line 158">
          <a:extLst>
            <a:ext uri="{FF2B5EF4-FFF2-40B4-BE49-F238E27FC236}">
              <a16:creationId xmlns:a16="http://schemas.microsoft.com/office/drawing/2014/main" id="{00000000-0008-0000-0200-00009F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160" name="Line 159">
          <a:extLst>
            <a:ext uri="{FF2B5EF4-FFF2-40B4-BE49-F238E27FC236}">
              <a16:creationId xmlns:a16="http://schemas.microsoft.com/office/drawing/2014/main" id="{00000000-0008-0000-0200-0000A0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161" name="Line 160">
          <a:extLst>
            <a:ext uri="{FF2B5EF4-FFF2-40B4-BE49-F238E27FC236}">
              <a16:creationId xmlns:a16="http://schemas.microsoft.com/office/drawing/2014/main" id="{00000000-0008-0000-0200-0000A1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162" name="Line 161">
          <a:extLst>
            <a:ext uri="{FF2B5EF4-FFF2-40B4-BE49-F238E27FC236}">
              <a16:creationId xmlns:a16="http://schemas.microsoft.com/office/drawing/2014/main" id="{00000000-0008-0000-0200-0000A2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163" name="Line 162">
          <a:extLst>
            <a:ext uri="{FF2B5EF4-FFF2-40B4-BE49-F238E27FC236}">
              <a16:creationId xmlns:a16="http://schemas.microsoft.com/office/drawing/2014/main" id="{00000000-0008-0000-0200-0000A3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164" name="Line 163">
          <a:extLst>
            <a:ext uri="{FF2B5EF4-FFF2-40B4-BE49-F238E27FC236}">
              <a16:creationId xmlns:a16="http://schemas.microsoft.com/office/drawing/2014/main" id="{00000000-0008-0000-0200-0000A4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165" name="Line 164">
          <a:extLst>
            <a:ext uri="{FF2B5EF4-FFF2-40B4-BE49-F238E27FC236}">
              <a16:creationId xmlns:a16="http://schemas.microsoft.com/office/drawing/2014/main" id="{00000000-0008-0000-0200-0000A5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166" name="Line 165">
          <a:extLst>
            <a:ext uri="{FF2B5EF4-FFF2-40B4-BE49-F238E27FC236}">
              <a16:creationId xmlns:a16="http://schemas.microsoft.com/office/drawing/2014/main" id="{00000000-0008-0000-0200-0000A6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167" name="Line 166">
          <a:extLst>
            <a:ext uri="{FF2B5EF4-FFF2-40B4-BE49-F238E27FC236}">
              <a16:creationId xmlns:a16="http://schemas.microsoft.com/office/drawing/2014/main" id="{00000000-0008-0000-0200-0000A7000000}"/>
            </a:ext>
          </a:extLst>
        </xdr:cNvPr>
        <xdr:cNvSpPr>
          <a:spLocks noChangeShapeType="1"/>
        </xdr:cNvSpPr>
      </xdr:nvSpPr>
      <xdr:spPr bwMode="auto">
        <a:xfrm>
          <a:off x="641985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168" name="Line 167">
          <a:extLst>
            <a:ext uri="{FF2B5EF4-FFF2-40B4-BE49-F238E27FC236}">
              <a16:creationId xmlns:a16="http://schemas.microsoft.com/office/drawing/2014/main" id="{00000000-0008-0000-0200-0000A8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169" name="Line 168">
          <a:extLst>
            <a:ext uri="{FF2B5EF4-FFF2-40B4-BE49-F238E27FC236}">
              <a16:creationId xmlns:a16="http://schemas.microsoft.com/office/drawing/2014/main" id="{00000000-0008-0000-0200-0000A9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170" name="Line 169">
          <a:extLst>
            <a:ext uri="{FF2B5EF4-FFF2-40B4-BE49-F238E27FC236}">
              <a16:creationId xmlns:a16="http://schemas.microsoft.com/office/drawing/2014/main" id="{00000000-0008-0000-0200-0000AA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171" name="Line 170">
          <a:extLst>
            <a:ext uri="{FF2B5EF4-FFF2-40B4-BE49-F238E27FC236}">
              <a16:creationId xmlns:a16="http://schemas.microsoft.com/office/drawing/2014/main" id="{00000000-0008-0000-0200-0000AB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172" name="Line 171">
          <a:extLst>
            <a:ext uri="{FF2B5EF4-FFF2-40B4-BE49-F238E27FC236}">
              <a16:creationId xmlns:a16="http://schemas.microsoft.com/office/drawing/2014/main" id="{00000000-0008-0000-0200-0000AC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173" name="Line 172">
          <a:extLst>
            <a:ext uri="{FF2B5EF4-FFF2-40B4-BE49-F238E27FC236}">
              <a16:creationId xmlns:a16="http://schemas.microsoft.com/office/drawing/2014/main" id="{00000000-0008-0000-0200-0000AD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174" name="Line 173">
          <a:extLst>
            <a:ext uri="{FF2B5EF4-FFF2-40B4-BE49-F238E27FC236}">
              <a16:creationId xmlns:a16="http://schemas.microsoft.com/office/drawing/2014/main" id="{00000000-0008-0000-0200-0000AE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175" name="Line 174">
          <a:extLst>
            <a:ext uri="{FF2B5EF4-FFF2-40B4-BE49-F238E27FC236}">
              <a16:creationId xmlns:a16="http://schemas.microsoft.com/office/drawing/2014/main" id="{00000000-0008-0000-0200-0000AF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176" name="Line 175">
          <a:extLst>
            <a:ext uri="{FF2B5EF4-FFF2-40B4-BE49-F238E27FC236}">
              <a16:creationId xmlns:a16="http://schemas.microsoft.com/office/drawing/2014/main" id="{00000000-0008-0000-0200-0000B0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177" name="Line 176">
          <a:extLst>
            <a:ext uri="{FF2B5EF4-FFF2-40B4-BE49-F238E27FC236}">
              <a16:creationId xmlns:a16="http://schemas.microsoft.com/office/drawing/2014/main" id="{00000000-0008-0000-0200-0000B1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178" name="Line 177">
          <a:extLst>
            <a:ext uri="{FF2B5EF4-FFF2-40B4-BE49-F238E27FC236}">
              <a16:creationId xmlns:a16="http://schemas.microsoft.com/office/drawing/2014/main" id="{00000000-0008-0000-0200-0000B2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179" name="Line 178">
          <a:extLst>
            <a:ext uri="{FF2B5EF4-FFF2-40B4-BE49-F238E27FC236}">
              <a16:creationId xmlns:a16="http://schemas.microsoft.com/office/drawing/2014/main" id="{00000000-0008-0000-0200-0000B3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180" name="Line 179">
          <a:extLst>
            <a:ext uri="{FF2B5EF4-FFF2-40B4-BE49-F238E27FC236}">
              <a16:creationId xmlns:a16="http://schemas.microsoft.com/office/drawing/2014/main" id="{00000000-0008-0000-0200-0000B4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181" name="Line 180">
          <a:extLst>
            <a:ext uri="{FF2B5EF4-FFF2-40B4-BE49-F238E27FC236}">
              <a16:creationId xmlns:a16="http://schemas.microsoft.com/office/drawing/2014/main" id="{00000000-0008-0000-0200-0000B5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182" name="Line 541">
          <a:extLst>
            <a:ext uri="{FF2B5EF4-FFF2-40B4-BE49-F238E27FC236}">
              <a16:creationId xmlns:a16="http://schemas.microsoft.com/office/drawing/2014/main" id="{00000000-0008-0000-0200-0000B6000000}"/>
            </a:ext>
          </a:extLst>
        </xdr:cNvPr>
        <xdr:cNvSpPr>
          <a:spLocks noChangeShapeType="1"/>
        </xdr:cNvSpPr>
      </xdr:nvSpPr>
      <xdr:spPr bwMode="auto">
        <a:xfrm>
          <a:off x="641985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183" name="Line 542">
          <a:extLst>
            <a:ext uri="{FF2B5EF4-FFF2-40B4-BE49-F238E27FC236}">
              <a16:creationId xmlns:a16="http://schemas.microsoft.com/office/drawing/2014/main" id="{00000000-0008-0000-0200-0000B7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184" name="Line 543">
          <a:extLst>
            <a:ext uri="{FF2B5EF4-FFF2-40B4-BE49-F238E27FC236}">
              <a16:creationId xmlns:a16="http://schemas.microsoft.com/office/drawing/2014/main" id="{00000000-0008-0000-0200-0000B8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185" name="Line 544">
          <a:extLst>
            <a:ext uri="{FF2B5EF4-FFF2-40B4-BE49-F238E27FC236}">
              <a16:creationId xmlns:a16="http://schemas.microsoft.com/office/drawing/2014/main" id="{00000000-0008-0000-0200-0000B9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186" name="Line 545">
          <a:extLst>
            <a:ext uri="{FF2B5EF4-FFF2-40B4-BE49-F238E27FC236}">
              <a16:creationId xmlns:a16="http://schemas.microsoft.com/office/drawing/2014/main" id="{00000000-0008-0000-0200-0000BA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187" name="Line 546">
          <a:extLst>
            <a:ext uri="{FF2B5EF4-FFF2-40B4-BE49-F238E27FC236}">
              <a16:creationId xmlns:a16="http://schemas.microsoft.com/office/drawing/2014/main" id="{00000000-0008-0000-0200-0000BB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188" name="Line 547">
          <a:extLst>
            <a:ext uri="{FF2B5EF4-FFF2-40B4-BE49-F238E27FC236}">
              <a16:creationId xmlns:a16="http://schemas.microsoft.com/office/drawing/2014/main" id="{00000000-0008-0000-0200-0000BC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189" name="Line 548">
          <a:extLst>
            <a:ext uri="{FF2B5EF4-FFF2-40B4-BE49-F238E27FC236}">
              <a16:creationId xmlns:a16="http://schemas.microsoft.com/office/drawing/2014/main" id="{00000000-0008-0000-0200-0000BD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190" name="Line 549">
          <a:extLst>
            <a:ext uri="{FF2B5EF4-FFF2-40B4-BE49-F238E27FC236}">
              <a16:creationId xmlns:a16="http://schemas.microsoft.com/office/drawing/2014/main" id="{00000000-0008-0000-0200-0000BE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191" name="Line 550">
          <a:extLst>
            <a:ext uri="{FF2B5EF4-FFF2-40B4-BE49-F238E27FC236}">
              <a16:creationId xmlns:a16="http://schemas.microsoft.com/office/drawing/2014/main" id="{00000000-0008-0000-0200-0000BF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192" name="Line 551">
          <a:extLst>
            <a:ext uri="{FF2B5EF4-FFF2-40B4-BE49-F238E27FC236}">
              <a16:creationId xmlns:a16="http://schemas.microsoft.com/office/drawing/2014/main" id="{00000000-0008-0000-0200-0000C0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193" name="Line 552">
          <a:extLst>
            <a:ext uri="{FF2B5EF4-FFF2-40B4-BE49-F238E27FC236}">
              <a16:creationId xmlns:a16="http://schemas.microsoft.com/office/drawing/2014/main" id="{00000000-0008-0000-0200-0000C1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194" name="Line 553">
          <a:extLst>
            <a:ext uri="{FF2B5EF4-FFF2-40B4-BE49-F238E27FC236}">
              <a16:creationId xmlns:a16="http://schemas.microsoft.com/office/drawing/2014/main" id="{00000000-0008-0000-0200-0000C2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195" name="Line 554">
          <a:extLst>
            <a:ext uri="{FF2B5EF4-FFF2-40B4-BE49-F238E27FC236}">
              <a16:creationId xmlns:a16="http://schemas.microsoft.com/office/drawing/2014/main" id="{00000000-0008-0000-0200-0000C3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196" name="Line 555">
          <a:extLst>
            <a:ext uri="{FF2B5EF4-FFF2-40B4-BE49-F238E27FC236}">
              <a16:creationId xmlns:a16="http://schemas.microsoft.com/office/drawing/2014/main" id="{00000000-0008-0000-0200-0000C4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197" name="Line 166">
          <a:extLst>
            <a:ext uri="{FF2B5EF4-FFF2-40B4-BE49-F238E27FC236}">
              <a16:creationId xmlns:a16="http://schemas.microsoft.com/office/drawing/2014/main" id="{00000000-0008-0000-0200-0000C5000000}"/>
            </a:ext>
          </a:extLst>
        </xdr:cNvPr>
        <xdr:cNvSpPr>
          <a:spLocks noChangeShapeType="1"/>
        </xdr:cNvSpPr>
      </xdr:nvSpPr>
      <xdr:spPr bwMode="auto">
        <a:xfrm>
          <a:off x="641985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198" name="Line 167">
          <a:extLst>
            <a:ext uri="{FF2B5EF4-FFF2-40B4-BE49-F238E27FC236}">
              <a16:creationId xmlns:a16="http://schemas.microsoft.com/office/drawing/2014/main" id="{00000000-0008-0000-0200-0000C6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199" name="Line 168">
          <a:extLst>
            <a:ext uri="{FF2B5EF4-FFF2-40B4-BE49-F238E27FC236}">
              <a16:creationId xmlns:a16="http://schemas.microsoft.com/office/drawing/2014/main" id="{00000000-0008-0000-0200-0000C7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200" name="Line 169">
          <a:extLst>
            <a:ext uri="{FF2B5EF4-FFF2-40B4-BE49-F238E27FC236}">
              <a16:creationId xmlns:a16="http://schemas.microsoft.com/office/drawing/2014/main" id="{00000000-0008-0000-0200-0000C8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201" name="Line 170">
          <a:extLst>
            <a:ext uri="{FF2B5EF4-FFF2-40B4-BE49-F238E27FC236}">
              <a16:creationId xmlns:a16="http://schemas.microsoft.com/office/drawing/2014/main" id="{00000000-0008-0000-0200-0000C9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202" name="Line 171">
          <a:extLst>
            <a:ext uri="{FF2B5EF4-FFF2-40B4-BE49-F238E27FC236}">
              <a16:creationId xmlns:a16="http://schemas.microsoft.com/office/drawing/2014/main" id="{00000000-0008-0000-0200-0000CA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203" name="Line 172">
          <a:extLst>
            <a:ext uri="{FF2B5EF4-FFF2-40B4-BE49-F238E27FC236}">
              <a16:creationId xmlns:a16="http://schemas.microsoft.com/office/drawing/2014/main" id="{00000000-0008-0000-0200-0000CB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204" name="Line 173">
          <a:extLst>
            <a:ext uri="{FF2B5EF4-FFF2-40B4-BE49-F238E27FC236}">
              <a16:creationId xmlns:a16="http://schemas.microsoft.com/office/drawing/2014/main" id="{00000000-0008-0000-0200-0000CC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205" name="Line 174">
          <a:extLst>
            <a:ext uri="{FF2B5EF4-FFF2-40B4-BE49-F238E27FC236}">
              <a16:creationId xmlns:a16="http://schemas.microsoft.com/office/drawing/2014/main" id="{00000000-0008-0000-0200-0000CD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206" name="Line 175">
          <a:extLst>
            <a:ext uri="{FF2B5EF4-FFF2-40B4-BE49-F238E27FC236}">
              <a16:creationId xmlns:a16="http://schemas.microsoft.com/office/drawing/2014/main" id="{00000000-0008-0000-0200-0000CE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207" name="Line 176">
          <a:extLst>
            <a:ext uri="{FF2B5EF4-FFF2-40B4-BE49-F238E27FC236}">
              <a16:creationId xmlns:a16="http://schemas.microsoft.com/office/drawing/2014/main" id="{00000000-0008-0000-0200-0000CF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208" name="Line 177">
          <a:extLst>
            <a:ext uri="{FF2B5EF4-FFF2-40B4-BE49-F238E27FC236}">
              <a16:creationId xmlns:a16="http://schemas.microsoft.com/office/drawing/2014/main" id="{00000000-0008-0000-0200-0000D0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209" name="Line 178">
          <a:extLst>
            <a:ext uri="{FF2B5EF4-FFF2-40B4-BE49-F238E27FC236}">
              <a16:creationId xmlns:a16="http://schemas.microsoft.com/office/drawing/2014/main" id="{00000000-0008-0000-0200-0000D1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210" name="Line 179">
          <a:extLst>
            <a:ext uri="{FF2B5EF4-FFF2-40B4-BE49-F238E27FC236}">
              <a16:creationId xmlns:a16="http://schemas.microsoft.com/office/drawing/2014/main" id="{00000000-0008-0000-0200-0000D2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0</xdr:colOff>
      <xdr:row>0</xdr:row>
      <xdr:rowOff>0</xdr:rowOff>
    </xdr:from>
    <xdr:to>
      <xdr:col>5</xdr:col>
      <xdr:colOff>0</xdr:colOff>
      <xdr:row>0</xdr:row>
      <xdr:rowOff>0</xdr:rowOff>
    </xdr:to>
    <xdr:sp macro="" textlink="">
      <xdr:nvSpPr>
        <xdr:cNvPr id="211" name="Line 180">
          <a:extLst>
            <a:ext uri="{FF2B5EF4-FFF2-40B4-BE49-F238E27FC236}">
              <a16:creationId xmlns:a16="http://schemas.microsoft.com/office/drawing/2014/main" id="{00000000-0008-0000-0200-0000D3000000}"/>
            </a:ext>
          </a:extLst>
        </xdr:cNvPr>
        <xdr:cNvSpPr>
          <a:spLocks noChangeShapeType="1"/>
        </xdr:cNvSpPr>
      </xdr:nvSpPr>
      <xdr:spPr bwMode="auto">
        <a:xfrm>
          <a:off x="7581900" y="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A:\Congviec\Tam.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m"/>
      <sheetName val="Du_lieu"/>
      <sheetName val="KH-Q1,Q2,01"/>
      <sheetName val="TONGKE3p "/>
      <sheetName val="TDTKP"/>
      <sheetName val="DON GIA"/>
      <sheetName val="TONG HOP VL-NC"/>
      <sheetName val="TNHCHINH"/>
      <sheetName val="CHITIET VL-NC-TT -1p"/>
      <sheetName val="TDTKP1"/>
      <sheetName val="phuluc1"/>
      <sheetName val="TONG HOP VL-NC TT"/>
      <sheetName val="KPVC-BD "/>
      <sheetName val="#REF"/>
      <sheetName val="gvl"/>
      <sheetName val="Tiepdia"/>
      <sheetName val="CHITIET VL-NC-TT-3p"/>
      <sheetName val="VCV-BE-TONG"/>
      <sheetName val="chitiet"/>
      <sheetName val="VC"/>
      <sheetName val="CHITIET VL-NC"/>
      <sheetName val="THPDMoi  (2)"/>
      <sheetName val="t-h HA THE"/>
      <sheetName val="giathanh1"/>
      <sheetName val="TONGKE-HT"/>
      <sheetName val="LKVL-CK-HT-GD1"/>
      <sheetName val="TH VL, NC, DDHT Thanhphuoc"/>
      <sheetName val="dongia (2)"/>
      <sheetName val="DG"/>
      <sheetName val="DONGIA"/>
      <sheetName val="chitimc"/>
      <sheetName val="dtxl"/>
      <sheetName val="gtrinh"/>
      <sheetName val="lam-moi"/>
      <sheetName val="TH XL"/>
      <sheetName val="thao-go"/>
      <sheetName val="BAOGIATHANG"/>
      <sheetName val="vanchuyen TC"/>
      <sheetName val="DAODAT"/>
      <sheetName val="dongiaXD"/>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U104"/>
  <sheetViews>
    <sheetView tabSelected="1" zoomScale="75" zoomScaleNormal="75" zoomScaleSheetLayoutView="100" workbookViewId="0">
      <selection activeCell="H22" sqref="H22"/>
    </sheetView>
  </sheetViews>
  <sheetFormatPr defaultColWidth="8.90625" defaultRowHeight="18"/>
  <cols>
    <col min="1" max="1" width="5.90625" style="1" customWidth="1"/>
    <col min="2" max="2" width="13.26953125" style="16" customWidth="1"/>
    <col min="3" max="3" width="12.6328125" style="16" customWidth="1"/>
    <col min="4" max="4" width="13" style="16" customWidth="1"/>
    <col min="5" max="5" width="11.81640625" style="16" customWidth="1"/>
    <col min="6" max="6" width="11.90625" style="16" customWidth="1"/>
    <col min="7" max="7" width="11.81640625" style="16" customWidth="1"/>
    <col min="8" max="8" width="11.54296875" style="16" customWidth="1"/>
    <col min="9" max="9" width="8.7265625" style="16" customWidth="1"/>
    <col min="10" max="10" width="11.08984375" style="16" customWidth="1"/>
    <col min="11" max="11" width="11.26953125" style="16" customWidth="1"/>
    <col min="12" max="13" width="10.54296875" style="16" customWidth="1"/>
    <col min="14" max="14" width="11.26953125" style="16" customWidth="1"/>
    <col min="15" max="15" width="12.1796875" style="16" customWidth="1"/>
    <col min="16" max="16" width="9.08984375" style="16" customWidth="1"/>
    <col min="17" max="17" width="9.453125" style="16" customWidth="1"/>
    <col min="18" max="18" width="10.1796875" style="16" customWidth="1"/>
    <col min="19" max="19" width="9.6328125" style="1" customWidth="1"/>
    <col min="20" max="20" width="10.453125" style="1" customWidth="1"/>
    <col min="21" max="21" width="9.1796875" style="1" customWidth="1"/>
    <col min="22" max="16384" width="8.90625" style="1"/>
  </cols>
  <sheetData>
    <row r="1" spans="1:21" ht="21.6" customHeight="1">
      <c r="A1" s="171" t="s">
        <v>217</v>
      </c>
      <c r="B1" s="171"/>
      <c r="C1" s="171"/>
      <c r="D1" s="171"/>
      <c r="E1" s="171"/>
      <c r="F1" s="171"/>
      <c r="G1" s="171"/>
      <c r="H1" s="171"/>
      <c r="I1" s="171"/>
      <c r="J1" s="171"/>
      <c r="K1" s="171"/>
      <c r="L1" s="171"/>
      <c r="M1" s="171"/>
      <c r="N1" s="171"/>
      <c r="O1" s="171"/>
      <c r="P1" s="171"/>
      <c r="Q1" s="171"/>
      <c r="R1" s="171"/>
      <c r="S1" s="171"/>
      <c r="T1" s="171"/>
      <c r="U1" s="171"/>
    </row>
    <row r="2" spans="1:21" ht="18.75" customHeight="1">
      <c r="A2" s="172" t="s">
        <v>218</v>
      </c>
      <c r="B2" s="172"/>
      <c r="C2" s="172"/>
      <c r="D2" s="172"/>
      <c r="E2" s="172"/>
      <c r="F2" s="172"/>
      <c r="G2" s="172"/>
      <c r="H2" s="172"/>
      <c r="I2" s="172"/>
      <c r="J2" s="172"/>
      <c r="K2" s="172"/>
      <c r="L2" s="172"/>
      <c r="M2" s="172"/>
      <c r="N2" s="172"/>
      <c r="O2" s="172"/>
      <c r="P2" s="172"/>
      <c r="Q2" s="172"/>
      <c r="R2" s="172"/>
      <c r="S2" s="172"/>
      <c r="T2" s="172"/>
      <c r="U2" s="172"/>
    </row>
    <row r="3" spans="1:21" ht="9.75" customHeight="1" thickBot="1">
      <c r="A3" s="2"/>
      <c r="B3" s="2"/>
      <c r="C3" s="2"/>
      <c r="D3" s="2"/>
      <c r="E3" s="2"/>
      <c r="F3" s="2"/>
      <c r="G3" s="2"/>
      <c r="H3" s="2"/>
      <c r="I3" s="2"/>
      <c r="J3" s="2"/>
      <c r="K3" s="2"/>
      <c r="L3" s="2"/>
      <c r="M3" s="2"/>
      <c r="N3" s="2"/>
      <c r="O3" s="2"/>
      <c r="P3" s="2"/>
      <c r="Q3" s="2"/>
      <c r="R3" s="2"/>
    </row>
    <row r="4" spans="1:21" s="3" customFormat="1" ht="17.399999999999999" customHeight="1">
      <c r="A4" s="173" t="s">
        <v>127</v>
      </c>
      <c r="B4" s="175" t="s">
        <v>1</v>
      </c>
      <c r="C4" s="176"/>
      <c r="D4" s="176"/>
      <c r="E4" s="176"/>
      <c r="F4" s="176"/>
      <c r="G4" s="176"/>
      <c r="H4" s="176"/>
      <c r="I4" s="176"/>
      <c r="J4" s="176"/>
      <c r="K4" s="176"/>
      <c r="L4" s="176"/>
      <c r="M4" s="176"/>
      <c r="N4" s="176"/>
      <c r="O4" s="176"/>
      <c r="P4" s="176"/>
      <c r="Q4" s="176"/>
      <c r="R4" s="176"/>
      <c r="S4" s="176"/>
      <c r="T4" s="176"/>
      <c r="U4" s="177"/>
    </row>
    <row r="5" spans="1:21" s="3" customFormat="1" ht="15.6" customHeight="1" thickBot="1">
      <c r="A5" s="174"/>
      <c r="B5" s="4" t="s">
        <v>2</v>
      </c>
      <c r="C5" s="5" t="s">
        <v>3</v>
      </c>
      <c r="D5" s="5" t="s">
        <v>4</v>
      </c>
      <c r="E5" s="5" t="s">
        <v>5</v>
      </c>
      <c r="F5" s="5" t="s">
        <v>6</v>
      </c>
      <c r="G5" s="5" t="s">
        <v>7</v>
      </c>
      <c r="H5" s="5" t="s">
        <v>8</v>
      </c>
      <c r="I5" s="5" t="s">
        <v>9</v>
      </c>
      <c r="J5" s="5" t="s">
        <v>10</v>
      </c>
      <c r="K5" s="5" t="s">
        <v>11</v>
      </c>
      <c r="L5" s="5" t="s">
        <v>12</v>
      </c>
      <c r="M5" s="5" t="s">
        <v>13</v>
      </c>
      <c r="N5" s="5" t="s">
        <v>14</v>
      </c>
      <c r="O5" s="5" t="s">
        <v>136</v>
      </c>
      <c r="P5" s="5" t="s">
        <v>15</v>
      </c>
      <c r="Q5" s="5" t="s">
        <v>16</v>
      </c>
      <c r="R5" s="5" t="s">
        <v>17</v>
      </c>
      <c r="S5" s="5" t="s">
        <v>18</v>
      </c>
      <c r="T5" s="120" t="s">
        <v>68</v>
      </c>
      <c r="U5" s="6" t="s">
        <v>123</v>
      </c>
    </row>
    <row r="6" spans="1:21" s="8" customFormat="1" ht="16.5" customHeight="1">
      <c r="A6" s="7">
        <v>1</v>
      </c>
      <c r="B6" s="126" t="s">
        <v>19</v>
      </c>
      <c r="C6" s="127" t="s">
        <v>19</v>
      </c>
      <c r="D6" s="127" t="s">
        <v>19</v>
      </c>
      <c r="E6" s="127" t="s">
        <v>19</v>
      </c>
      <c r="F6" s="127" t="s">
        <v>19</v>
      </c>
      <c r="G6" s="127" t="s">
        <v>19</v>
      </c>
      <c r="H6" s="127" t="s">
        <v>19</v>
      </c>
      <c r="I6" s="127" t="s">
        <v>19</v>
      </c>
      <c r="J6" s="127" t="s">
        <v>19</v>
      </c>
      <c r="K6" s="127" t="s">
        <v>19</v>
      </c>
      <c r="L6" s="127" t="s">
        <v>19</v>
      </c>
      <c r="M6" s="127" t="s">
        <v>19</v>
      </c>
      <c r="N6" s="127" t="s">
        <v>19</v>
      </c>
      <c r="O6" s="127" t="s">
        <v>19</v>
      </c>
      <c r="P6" s="127" t="s">
        <v>19</v>
      </c>
      <c r="Q6" s="127" t="s">
        <v>19</v>
      </c>
      <c r="R6" s="127" t="s">
        <v>19</v>
      </c>
      <c r="S6" s="127" t="s">
        <v>19</v>
      </c>
      <c r="T6" s="128" t="s">
        <v>19</v>
      </c>
      <c r="U6" s="129" t="s">
        <v>19</v>
      </c>
    </row>
    <row r="7" spans="1:21" s="8" customFormat="1" ht="16.5" customHeight="1">
      <c r="A7" s="9">
        <v>2</v>
      </c>
      <c r="B7" s="130" t="s">
        <v>137</v>
      </c>
      <c r="C7" s="131" t="s">
        <v>138</v>
      </c>
      <c r="D7" s="131" t="s">
        <v>139</v>
      </c>
      <c r="E7" s="131" t="s">
        <v>140</v>
      </c>
      <c r="F7" s="131" t="s">
        <v>141</v>
      </c>
      <c r="G7" s="131" t="s">
        <v>142</v>
      </c>
      <c r="H7" s="131" t="s">
        <v>143</v>
      </c>
      <c r="I7" s="131" t="s">
        <v>151</v>
      </c>
      <c r="J7" s="131" t="s">
        <v>177</v>
      </c>
      <c r="K7" s="131" t="s">
        <v>156</v>
      </c>
      <c r="L7" s="131" t="s">
        <v>191</v>
      </c>
      <c r="M7" s="131" t="s">
        <v>192</v>
      </c>
      <c r="N7" s="131" t="s">
        <v>180</v>
      </c>
      <c r="O7" s="131" t="s">
        <v>193</v>
      </c>
      <c r="P7" s="131" t="s">
        <v>187</v>
      </c>
      <c r="Q7" s="131" t="s">
        <v>194</v>
      </c>
      <c r="R7" s="131" t="s">
        <v>167</v>
      </c>
      <c r="S7" s="131" t="s">
        <v>195</v>
      </c>
      <c r="T7" s="132" t="s">
        <v>197</v>
      </c>
      <c r="U7" s="133" t="s">
        <v>154</v>
      </c>
    </row>
    <row r="8" spans="1:21" s="8" customFormat="1" ht="16.5" customHeight="1">
      <c r="A8" s="10" t="s">
        <v>226</v>
      </c>
      <c r="B8" s="130" t="s">
        <v>137</v>
      </c>
      <c r="C8" s="131" t="s">
        <v>144</v>
      </c>
      <c r="D8" s="131" t="s">
        <v>145</v>
      </c>
      <c r="E8" s="131" t="s">
        <v>146</v>
      </c>
      <c r="F8" s="131" t="s">
        <v>141</v>
      </c>
      <c r="G8" s="131" t="s">
        <v>142</v>
      </c>
      <c r="H8" s="131" t="s">
        <v>147</v>
      </c>
      <c r="I8" s="131" t="s">
        <v>178</v>
      </c>
      <c r="J8" s="131" t="s">
        <v>177</v>
      </c>
      <c r="K8" s="131" t="s">
        <v>156</v>
      </c>
      <c r="L8" s="131" t="s">
        <v>148</v>
      </c>
      <c r="M8" s="131" t="s">
        <v>196</v>
      </c>
      <c r="N8" s="131" t="s">
        <v>197</v>
      </c>
      <c r="O8" s="131" t="s">
        <v>193</v>
      </c>
      <c r="P8" s="131" t="s">
        <v>194</v>
      </c>
      <c r="Q8" s="131" t="s">
        <v>179</v>
      </c>
      <c r="R8" s="131" t="s">
        <v>138</v>
      </c>
      <c r="S8" s="131" t="s">
        <v>198</v>
      </c>
      <c r="T8" s="134" t="s">
        <v>140</v>
      </c>
      <c r="U8" s="135" t="s">
        <v>154</v>
      </c>
    </row>
    <row r="9" spans="1:21" s="8" customFormat="1" ht="16.5" customHeight="1">
      <c r="A9" s="9">
        <v>4</v>
      </c>
      <c r="B9" s="130" t="s">
        <v>146</v>
      </c>
      <c r="C9" s="131" t="s">
        <v>144</v>
      </c>
      <c r="D9" s="131" t="s">
        <v>145</v>
      </c>
      <c r="E9" s="131" t="s">
        <v>148</v>
      </c>
      <c r="F9" s="131" t="s">
        <v>149</v>
      </c>
      <c r="G9" s="131" t="s">
        <v>137</v>
      </c>
      <c r="H9" s="131" t="s">
        <v>147</v>
      </c>
      <c r="I9" s="131" t="s">
        <v>179</v>
      </c>
      <c r="J9" s="131" t="s">
        <v>151</v>
      </c>
      <c r="K9" s="131" t="s">
        <v>138</v>
      </c>
      <c r="L9" s="131" t="s">
        <v>156</v>
      </c>
      <c r="M9" s="131" t="s">
        <v>196</v>
      </c>
      <c r="N9" s="131" t="s">
        <v>141</v>
      </c>
      <c r="O9" s="131" t="s">
        <v>180</v>
      </c>
      <c r="P9" s="131" t="s">
        <v>199</v>
      </c>
      <c r="Q9" s="131" t="s">
        <v>198</v>
      </c>
      <c r="R9" s="131" t="s">
        <v>154</v>
      </c>
      <c r="S9" s="131" t="s">
        <v>167</v>
      </c>
      <c r="T9" s="134" t="s">
        <v>195</v>
      </c>
      <c r="U9" s="135" t="s">
        <v>140</v>
      </c>
    </row>
    <row r="10" spans="1:21" s="8" customFormat="1" ht="16.5" customHeight="1">
      <c r="A10" s="11">
        <v>5</v>
      </c>
      <c r="B10" s="136" t="s">
        <v>146</v>
      </c>
      <c r="C10" s="137" t="s">
        <v>147</v>
      </c>
      <c r="D10" s="137" t="s">
        <v>149</v>
      </c>
      <c r="E10" s="137" t="s">
        <v>148</v>
      </c>
      <c r="F10" s="137" t="s">
        <v>137</v>
      </c>
      <c r="G10" s="137" t="s">
        <v>150</v>
      </c>
      <c r="H10" s="137" t="s">
        <v>151</v>
      </c>
      <c r="I10" s="137" t="s">
        <v>144</v>
      </c>
      <c r="J10" s="137" t="s">
        <v>180</v>
      </c>
      <c r="K10" s="137" t="s">
        <v>138</v>
      </c>
      <c r="L10" s="137" t="s">
        <v>156</v>
      </c>
      <c r="M10" s="137" t="s">
        <v>182</v>
      </c>
      <c r="N10" s="137" t="s">
        <v>141</v>
      </c>
      <c r="O10" s="137" t="s">
        <v>200</v>
      </c>
      <c r="P10" s="137" t="s">
        <v>199</v>
      </c>
      <c r="Q10" s="137" t="s">
        <v>196</v>
      </c>
      <c r="R10" s="137" t="s">
        <v>154</v>
      </c>
      <c r="S10" s="137" t="s">
        <v>145</v>
      </c>
      <c r="T10" s="138" t="s">
        <v>195</v>
      </c>
      <c r="U10" s="139" t="s">
        <v>198</v>
      </c>
    </row>
    <row r="11" spans="1:21" s="8" customFormat="1" ht="16.5" customHeight="1">
      <c r="A11" s="12">
        <v>1</v>
      </c>
      <c r="B11" s="140" t="s">
        <v>152</v>
      </c>
      <c r="C11" s="141" t="s">
        <v>153</v>
      </c>
      <c r="D11" s="142" t="s">
        <v>138</v>
      </c>
      <c r="E11" s="131" t="s">
        <v>149</v>
      </c>
      <c r="F11" s="141" t="s">
        <v>154</v>
      </c>
      <c r="G11" s="141" t="s">
        <v>155</v>
      </c>
      <c r="H11" s="141" t="s">
        <v>148</v>
      </c>
      <c r="I11" s="131" t="s">
        <v>181</v>
      </c>
      <c r="J11" s="141" t="s">
        <v>182</v>
      </c>
      <c r="K11" s="131" t="s">
        <v>158</v>
      </c>
      <c r="L11" s="141" t="s">
        <v>188</v>
      </c>
      <c r="M11" s="141" t="s">
        <v>201</v>
      </c>
      <c r="N11" s="141" t="s">
        <v>195</v>
      </c>
      <c r="O11" s="141" t="s">
        <v>150</v>
      </c>
      <c r="P11" s="141" t="s">
        <v>184</v>
      </c>
      <c r="Q11" s="141" t="s">
        <v>183</v>
      </c>
      <c r="R11" s="141" t="s">
        <v>202</v>
      </c>
      <c r="S11" s="141" t="s">
        <v>192</v>
      </c>
      <c r="T11" s="132" t="s">
        <v>197</v>
      </c>
      <c r="U11" s="135" t="s">
        <v>185</v>
      </c>
    </row>
    <row r="12" spans="1:21" s="8" customFormat="1" ht="16.5" customHeight="1">
      <c r="A12" s="9">
        <v>2</v>
      </c>
      <c r="B12" s="130" t="s">
        <v>156</v>
      </c>
      <c r="C12" s="131" t="s">
        <v>155</v>
      </c>
      <c r="D12" s="131" t="s">
        <v>149</v>
      </c>
      <c r="E12" s="131" t="s">
        <v>157</v>
      </c>
      <c r="F12" s="131" t="s">
        <v>154</v>
      </c>
      <c r="G12" s="131" t="s">
        <v>150</v>
      </c>
      <c r="H12" s="131" t="s">
        <v>158</v>
      </c>
      <c r="I12" s="131" t="s">
        <v>183</v>
      </c>
      <c r="J12" s="131" t="s">
        <v>182</v>
      </c>
      <c r="K12" s="131" t="s">
        <v>148</v>
      </c>
      <c r="L12" s="131" t="s">
        <v>138</v>
      </c>
      <c r="M12" s="131" t="s">
        <v>201</v>
      </c>
      <c r="N12" s="131" t="s">
        <v>195</v>
      </c>
      <c r="O12" s="131" t="s">
        <v>188</v>
      </c>
      <c r="P12" s="131" t="s">
        <v>184</v>
      </c>
      <c r="Q12" s="131" t="s">
        <v>146</v>
      </c>
      <c r="R12" s="131" t="s">
        <v>185</v>
      </c>
      <c r="S12" s="131" t="s">
        <v>197</v>
      </c>
      <c r="T12" s="134" t="s">
        <v>167</v>
      </c>
      <c r="U12" s="135" t="s">
        <v>159</v>
      </c>
    </row>
    <row r="13" spans="1:21" s="8" customFormat="1" ht="16.5" customHeight="1">
      <c r="A13" s="10" t="s">
        <v>227</v>
      </c>
      <c r="B13" s="130" t="s">
        <v>156</v>
      </c>
      <c r="C13" s="131" t="s">
        <v>155</v>
      </c>
      <c r="D13" s="131" t="s">
        <v>159</v>
      </c>
      <c r="E13" s="131" t="s">
        <v>157</v>
      </c>
      <c r="F13" s="131" t="s">
        <v>158</v>
      </c>
      <c r="G13" s="131" t="s">
        <v>150</v>
      </c>
      <c r="H13" s="131" t="s">
        <v>149</v>
      </c>
      <c r="I13" s="131" t="s">
        <v>183</v>
      </c>
      <c r="J13" s="131" t="s">
        <v>184</v>
      </c>
      <c r="K13" s="131" t="s">
        <v>181</v>
      </c>
      <c r="L13" s="131" t="s">
        <v>148</v>
      </c>
      <c r="M13" s="131" t="s">
        <v>192</v>
      </c>
      <c r="N13" s="131" t="s">
        <v>160</v>
      </c>
      <c r="O13" s="131" t="s">
        <v>180</v>
      </c>
      <c r="P13" s="131" t="s">
        <v>182</v>
      </c>
      <c r="Q13" s="131" t="s">
        <v>203</v>
      </c>
      <c r="R13" s="131" t="s">
        <v>185</v>
      </c>
      <c r="S13" s="131" t="s">
        <v>167</v>
      </c>
      <c r="T13" s="134" t="s">
        <v>195</v>
      </c>
      <c r="U13" s="135" t="s">
        <v>138</v>
      </c>
    </row>
    <row r="14" spans="1:21" s="8" customFormat="1" ht="16.5" customHeight="1">
      <c r="A14" s="9">
        <v>4</v>
      </c>
      <c r="B14" s="130" t="s">
        <v>146</v>
      </c>
      <c r="C14" s="131" t="s">
        <v>160</v>
      </c>
      <c r="D14" s="131" t="s">
        <v>159</v>
      </c>
      <c r="E14" s="131" t="s">
        <v>154</v>
      </c>
      <c r="F14" s="131" t="s">
        <v>149</v>
      </c>
      <c r="G14" s="131" t="s">
        <v>161</v>
      </c>
      <c r="H14" s="131" t="s">
        <v>150</v>
      </c>
      <c r="I14" s="131" t="s">
        <v>185</v>
      </c>
      <c r="J14" s="131" t="s">
        <v>180</v>
      </c>
      <c r="K14" s="131" t="s">
        <v>164</v>
      </c>
      <c r="L14" s="131" t="s">
        <v>148</v>
      </c>
      <c r="M14" s="131" t="s">
        <v>192</v>
      </c>
      <c r="N14" s="131" t="s">
        <v>204</v>
      </c>
      <c r="O14" s="131" t="s">
        <v>200</v>
      </c>
      <c r="P14" s="131" t="s">
        <v>203</v>
      </c>
      <c r="Q14" s="131" t="s">
        <v>184</v>
      </c>
      <c r="R14" s="131" t="s">
        <v>183</v>
      </c>
      <c r="S14" s="131" t="s">
        <v>138</v>
      </c>
      <c r="T14" s="134" t="s">
        <v>195</v>
      </c>
      <c r="U14" s="135" t="s">
        <v>167</v>
      </c>
    </row>
    <row r="15" spans="1:21" s="8" customFormat="1" ht="16.5" customHeight="1">
      <c r="A15" s="11">
        <v>5</v>
      </c>
      <c r="B15" s="143" t="s">
        <v>138</v>
      </c>
      <c r="C15" s="131" t="s">
        <v>160</v>
      </c>
      <c r="D15" s="137" t="s">
        <v>162</v>
      </c>
      <c r="E15" s="137" t="s">
        <v>154</v>
      </c>
      <c r="F15" s="137" t="s">
        <v>155</v>
      </c>
      <c r="G15" s="137" t="s">
        <v>149</v>
      </c>
      <c r="H15" s="137" t="s">
        <v>150</v>
      </c>
      <c r="I15" s="137" t="s">
        <v>185</v>
      </c>
      <c r="J15" s="137" t="s">
        <v>183</v>
      </c>
      <c r="K15" s="137" t="s">
        <v>164</v>
      </c>
      <c r="L15" s="137" t="s">
        <v>156</v>
      </c>
      <c r="M15" s="137" t="s">
        <v>188</v>
      </c>
      <c r="N15" s="137" t="s">
        <v>180</v>
      </c>
      <c r="O15" s="137" t="s">
        <v>200</v>
      </c>
      <c r="P15" s="137" t="s">
        <v>192</v>
      </c>
      <c r="Q15" s="137" t="s">
        <v>184</v>
      </c>
      <c r="R15" s="137" t="s">
        <v>167</v>
      </c>
      <c r="S15" s="137" t="s">
        <v>202</v>
      </c>
      <c r="T15" s="138" t="s">
        <v>159</v>
      </c>
      <c r="U15" s="139" t="s">
        <v>195</v>
      </c>
    </row>
    <row r="16" spans="1:21" s="8" customFormat="1" ht="16.5" customHeight="1">
      <c r="A16" s="12">
        <v>1</v>
      </c>
      <c r="B16" s="144" t="s">
        <v>162</v>
      </c>
      <c r="C16" s="142" t="s">
        <v>153</v>
      </c>
      <c r="D16" s="131" t="s">
        <v>163</v>
      </c>
      <c r="E16" s="142" t="s">
        <v>157</v>
      </c>
      <c r="F16" s="142" t="s">
        <v>151</v>
      </c>
      <c r="G16" s="142" t="s">
        <v>161</v>
      </c>
      <c r="H16" s="142" t="s">
        <v>148</v>
      </c>
      <c r="I16" s="142" t="s">
        <v>164</v>
      </c>
      <c r="J16" s="142" t="s">
        <v>184</v>
      </c>
      <c r="K16" s="142" t="s">
        <v>138</v>
      </c>
      <c r="L16" s="142" t="s">
        <v>186</v>
      </c>
      <c r="M16" s="142" t="s">
        <v>192</v>
      </c>
      <c r="N16" s="142" t="s">
        <v>141</v>
      </c>
      <c r="O16" s="142" t="s">
        <v>150</v>
      </c>
      <c r="P16" s="142" t="s">
        <v>154</v>
      </c>
      <c r="Q16" s="142" t="s">
        <v>183</v>
      </c>
      <c r="R16" s="142" t="s">
        <v>165</v>
      </c>
      <c r="S16" s="142" t="s">
        <v>196</v>
      </c>
      <c r="T16" s="132" t="s">
        <v>203</v>
      </c>
      <c r="U16" s="135" t="s">
        <v>185</v>
      </c>
    </row>
    <row r="17" spans="1:21" s="8" customFormat="1" ht="16.5" customHeight="1">
      <c r="A17" s="9">
        <v>2</v>
      </c>
      <c r="B17" s="130" t="s">
        <v>155</v>
      </c>
      <c r="C17" s="131" t="s">
        <v>153</v>
      </c>
      <c r="D17" s="131" t="s">
        <v>163</v>
      </c>
      <c r="E17" s="131" t="s">
        <v>151</v>
      </c>
      <c r="F17" s="131" t="s">
        <v>141</v>
      </c>
      <c r="G17" s="131" t="s">
        <v>143</v>
      </c>
      <c r="H17" s="131" t="s">
        <v>148</v>
      </c>
      <c r="I17" s="131" t="s">
        <v>164</v>
      </c>
      <c r="J17" s="131" t="s">
        <v>184</v>
      </c>
      <c r="K17" s="131" t="s">
        <v>191</v>
      </c>
      <c r="L17" s="131" t="s">
        <v>186</v>
      </c>
      <c r="M17" s="131" t="s">
        <v>188</v>
      </c>
      <c r="N17" s="131" t="s">
        <v>195</v>
      </c>
      <c r="O17" s="131" t="s">
        <v>150</v>
      </c>
      <c r="P17" s="131" t="s">
        <v>154</v>
      </c>
      <c r="Q17" s="131" t="s">
        <v>183</v>
      </c>
      <c r="R17" s="131" t="s">
        <v>165</v>
      </c>
      <c r="S17" s="131" t="s">
        <v>192</v>
      </c>
      <c r="T17" s="134" t="s">
        <v>202</v>
      </c>
      <c r="U17" s="135" t="s">
        <v>185</v>
      </c>
    </row>
    <row r="18" spans="1:21" s="8" customFormat="1" ht="16.5" customHeight="1">
      <c r="A18" s="10" t="s">
        <v>228</v>
      </c>
      <c r="B18" s="130" t="s">
        <v>164</v>
      </c>
      <c r="C18" s="131" t="s">
        <v>162</v>
      </c>
      <c r="D18" s="131" t="s">
        <v>139</v>
      </c>
      <c r="E18" s="131" t="s">
        <v>143</v>
      </c>
      <c r="F18" s="131" t="s">
        <v>141</v>
      </c>
      <c r="G18" s="131" t="s">
        <v>163</v>
      </c>
      <c r="H18" s="131" t="s">
        <v>150</v>
      </c>
      <c r="I18" s="131" t="s">
        <v>185</v>
      </c>
      <c r="J18" s="131" t="s">
        <v>186</v>
      </c>
      <c r="K18" s="131" t="s">
        <v>188</v>
      </c>
      <c r="L18" s="131" t="s">
        <v>205</v>
      </c>
      <c r="M18" s="131" t="s">
        <v>151</v>
      </c>
      <c r="N18" s="131" t="s">
        <v>160</v>
      </c>
      <c r="O18" s="131" t="s">
        <v>195</v>
      </c>
      <c r="P18" s="131" t="s">
        <v>184</v>
      </c>
      <c r="Q18" s="131" t="s">
        <v>165</v>
      </c>
      <c r="R18" s="131" t="s">
        <v>183</v>
      </c>
      <c r="S18" s="131" t="s">
        <v>202</v>
      </c>
      <c r="T18" s="134" t="s">
        <v>159</v>
      </c>
      <c r="U18" s="135" t="s">
        <v>138</v>
      </c>
    </row>
    <row r="19" spans="1:21" s="8" customFormat="1" ht="16.5" customHeight="1">
      <c r="A19" s="9">
        <v>4</v>
      </c>
      <c r="B19" s="130" t="s">
        <v>164</v>
      </c>
      <c r="C19" s="131" t="s">
        <v>163</v>
      </c>
      <c r="D19" s="131" t="s">
        <v>139</v>
      </c>
      <c r="E19" s="131" t="s">
        <v>141</v>
      </c>
      <c r="F19" s="131" t="s">
        <v>143</v>
      </c>
      <c r="G19" s="131" t="s">
        <v>155</v>
      </c>
      <c r="H19" s="131" t="s">
        <v>158</v>
      </c>
      <c r="I19" s="131" t="s">
        <v>186</v>
      </c>
      <c r="J19" s="131" t="s">
        <v>183</v>
      </c>
      <c r="K19" s="131" t="s">
        <v>148</v>
      </c>
      <c r="L19" s="131" t="s">
        <v>205</v>
      </c>
      <c r="M19" s="131" t="s">
        <v>160</v>
      </c>
      <c r="N19" s="131" t="s">
        <v>151</v>
      </c>
      <c r="O19" s="131" t="s">
        <v>195</v>
      </c>
      <c r="P19" s="131" t="s">
        <v>192</v>
      </c>
      <c r="Q19" s="131" t="s">
        <v>165</v>
      </c>
      <c r="R19" s="131" t="s">
        <v>185</v>
      </c>
      <c r="S19" s="131" t="s">
        <v>202</v>
      </c>
      <c r="T19" s="134" t="s">
        <v>154</v>
      </c>
      <c r="U19" s="135" t="s">
        <v>138</v>
      </c>
    </row>
    <row r="20" spans="1:21" s="8" customFormat="1" ht="16.5" customHeight="1">
      <c r="A20" s="11">
        <v>5</v>
      </c>
      <c r="B20" s="136" t="s">
        <v>165</v>
      </c>
      <c r="C20" s="137" t="s">
        <v>159</v>
      </c>
      <c r="D20" s="137" t="s">
        <v>144</v>
      </c>
      <c r="E20" s="137" t="s">
        <v>141</v>
      </c>
      <c r="F20" s="137" t="s">
        <v>163</v>
      </c>
      <c r="G20" s="137" t="s">
        <v>150</v>
      </c>
      <c r="H20" s="137" t="s">
        <v>158</v>
      </c>
      <c r="I20" s="137" t="s">
        <v>186</v>
      </c>
      <c r="J20" s="137" t="s">
        <v>183</v>
      </c>
      <c r="K20" s="137" t="s">
        <v>148</v>
      </c>
      <c r="L20" s="137" t="s">
        <v>191</v>
      </c>
      <c r="M20" s="137" t="s">
        <v>196</v>
      </c>
      <c r="N20" s="137" t="s">
        <v>188</v>
      </c>
      <c r="O20" s="137" t="s">
        <v>151</v>
      </c>
      <c r="P20" s="137" t="s">
        <v>192</v>
      </c>
      <c r="Q20" s="137" t="s">
        <v>184</v>
      </c>
      <c r="R20" s="137" t="s">
        <v>185</v>
      </c>
      <c r="S20" s="137" t="s">
        <v>195</v>
      </c>
      <c r="T20" s="138" t="s">
        <v>154</v>
      </c>
      <c r="U20" s="139" t="s">
        <v>202</v>
      </c>
    </row>
    <row r="21" spans="1:21" s="8" customFormat="1" ht="16.5" customHeight="1">
      <c r="A21" s="12">
        <v>1</v>
      </c>
      <c r="B21" s="140" t="s">
        <v>152</v>
      </c>
      <c r="C21" s="141" t="s">
        <v>164</v>
      </c>
      <c r="D21" s="141" t="s">
        <v>140</v>
      </c>
      <c r="E21" s="141" t="s">
        <v>146</v>
      </c>
      <c r="F21" s="141" t="s">
        <v>158</v>
      </c>
      <c r="G21" s="141" t="s">
        <v>163</v>
      </c>
      <c r="H21" s="141" t="s">
        <v>142</v>
      </c>
      <c r="I21" s="141" t="s">
        <v>151</v>
      </c>
      <c r="J21" s="141" t="s">
        <v>187</v>
      </c>
      <c r="K21" s="141" t="s">
        <v>156</v>
      </c>
      <c r="L21" s="141" t="s">
        <v>186</v>
      </c>
      <c r="M21" s="141" t="s">
        <v>160</v>
      </c>
      <c r="N21" s="141" t="s">
        <v>204</v>
      </c>
      <c r="O21" s="141" t="s">
        <v>188</v>
      </c>
      <c r="P21" s="142" t="s">
        <v>199</v>
      </c>
      <c r="Q21" s="131" t="s">
        <v>165</v>
      </c>
      <c r="R21" s="141" t="s">
        <v>138</v>
      </c>
      <c r="S21" s="141" t="s">
        <v>154</v>
      </c>
      <c r="T21" s="132" t="s">
        <v>202</v>
      </c>
      <c r="U21" s="135" t="s">
        <v>159</v>
      </c>
    </row>
    <row r="22" spans="1:21" s="8" customFormat="1" ht="16.5" customHeight="1">
      <c r="A22" s="9">
        <v>2</v>
      </c>
      <c r="B22" s="130" t="s">
        <v>152</v>
      </c>
      <c r="C22" s="131" t="s">
        <v>164</v>
      </c>
      <c r="D22" s="131" t="s">
        <v>140</v>
      </c>
      <c r="E22" s="131" t="s">
        <v>151</v>
      </c>
      <c r="F22" s="131" t="s">
        <v>158</v>
      </c>
      <c r="G22" s="131" t="s">
        <v>163</v>
      </c>
      <c r="H22" s="131" t="s">
        <v>142</v>
      </c>
      <c r="I22" s="131" t="s">
        <v>181</v>
      </c>
      <c r="J22" s="131" t="s">
        <v>187</v>
      </c>
      <c r="K22" s="131" t="s">
        <v>186</v>
      </c>
      <c r="L22" s="131" t="s">
        <v>138</v>
      </c>
      <c r="M22" s="131" t="s">
        <v>160</v>
      </c>
      <c r="N22" s="131" t="s">
        <v>204</v>
      </c>
      <c r="O22" s="131" t="s">
        <v>188</v>
      </c>
      <c r="P22" s="131" t="s">
        <v>199</v>
      </c>
      <c r="Q22" s="131" t="s">
        <v>165</v>
      </c>
      <c r="R22" s="131" t="s">
        <v>198</v>
      </c>
      <c r="S22" s="131" t="s">
        <v>154</v>
      </c>
      <c r="T22" s="134" t="s">
        <v>202</v>
      </c>
      <c r="U22" s="135" t="s">
        <v>159</v>
      </c>
    </row>
    <row r="23" spans="1:21" s="8" customFormat="1" ht="16.5" customHeight="1">
      <c r="A23" s="10" t="s">
        <v>219</v>
      </c>
      <c r="B23" s="130" t="s">
        <v>156</v>
      </c>
      <c r="C23" s="131" t="s">
        <v>159</v>
      </c>
      <c r="D23" s="131" t="s">
        <v>144</v>
      </c>
      <c r="E23" s="131" t="s">
        <v>140</v>
      </c>
      <c r="F23" s="131" t="s">
        <v>163</v>
      </c>
      <c r="G23" s="131" t="s">
        <v>166</v>
      </c>
      <c r="H23" s="131" t="s">
        <v>151</v>
      </c>
      <c r="I23" s="131" t="s">
        <v>181</v>
      </c>
      <c r="J23" s="131" t="s">
        <v>188</v>
      </c>
      <c r="K23" s="131" t="s">
        <v>191</v>
      </c>
      <c r="L23" s="131" t="s">
        <v>138</v>
      </c>
      <c r="M23" s="131" t="s">
        <v>186</v>
      </c>
      <c r="N23" s="131" t="s">
        <v>158</v>
      </c>
      <c r="O23" s="131" t="s">
        <v>160</v>
      </c>
      <c r="P23" s="131" t="s">
        <v>187</v>
      </c>
      <c r="Q23" s="131" t="s">
        <v>154</v>
      </c>
      <c r="R23" s="131" t="s">
        <v>165</v>
      </c>
      <c r="S23" s="131" t="s">
        <v>145</v>
      </c>
      <c r="T23" s="134" t="s">
        <v>167</v>
      </c>
      <c r="U23" s="135" t="s">
        <v>202</v>
      </c>
    </row>
    <row r="24" spans="1:21" s="8" customFormat="1" ht="16.5" customHeight="1">
      <c r="A24" s="9">
        <v>4</v>
      </c>
      <c r="B24" s="130" t="s">
        <v>167</v>
      </c>
      <c r="C24" s="131" t="s">
        <v>159</v>
      </c>
      <c r="D24" s="131" t="s">
        <v>138</v>
      </c>
      <c r="E24" s="131" t="s">
        <v>140</v>
      </c>
      <c r="F24" s="131" t="s">
        <v>163</v>
      </c>
      <c r="G24" s="131" t="s">
        <v>166</v>
      </c>
      <c r="H24" s="131" t="s">
        <v>165</v>
      </c>
      <c r="I24" s="131" t="s">
        <v>144</v>
      </c>
      <c r="J24" s="131" t="s">
        <v>186</v>
      </c>
      <c r="K24" s="131" t="s">
        <v>181</v>
      </c>
      <c r="L24" s="131" t="s">
        <v>156</v>
      </c>
      <c r="M24" s="131" t="s">
        <v>164</v>
      </c>
      <c r="N24" s="131" t="s">
        <v>158</v>
      </c>
      <c r="O24" s="131" t="s">
        <v>187</v>
      </c>
      <c r="P24" s="131" t="s">
        <v>203</v>
      </c>
      <c r="Q24" s="131" t="s">
        <v>154</v>
      </c>
      <c r="R24" s="131" t="s">
        <v>202</v>
      </c>
      <c r="S24" s="131" t="s">
        <v>145</v>
      </c>
      <c r="T24" s="134" t="s">
        <v>198</v>
      </c>
      <c r="U24" s="135" t="s">
        <v>197</v>
      </c>
    </row>
    <row r="25" spans="1:21" s="8" customFormat="1" ht="16.5" customHeight="1">
      <c r="A25" s="11">
        <v>5</v>
      </c>
      <c r="B25" s="143" t="s">
        <v>137</v>
      </c>
      <c r="C25" s="137" t="s">
        <v>160</v>
      </c>
      <c r="D25" s="145" t="s">
        <v>159</v>
      </c>
      <c r="E25" s="145" t="s">
        <v>163</v>
      </c>
      <c r="F25" s="131" t="s">
        <v>151</v>
      </c>
      <c r="G25" s="145" t="s">
        <v>166</v>
      </c>
      <c r="H25" s="145" t="s">
        <v>165</v>
      </c>
      <c r="I25" s="145" t="s">
        <v>144</v>
      </c>
      <c r="J25" s="137" t="s">
        <v>186</v>
      </c>
      <c r="K25" s="145" t="s">
        <v>181</v>
      </c>
      <c r="L25" s="145" t="s">
        <v>158</v>
      </c>
      <c r="M25" s="145" t="s">
        <v>164</v>
      </c>
      <c r="N25" s="145" t="s">
        <v>197</v>
      </c>
      <c r="O25" s="145" t="s">
        <v>187</v>
      </c>
      <c r="P25" s="145" t="s">
        <v>198</v>
      </c>
      <c r="Q25" s="145" t="s">
        <v>203</v>
      </c>
      <c r="R25" s="131" t="s">
        <v>202</v>
      </c>
      <c r="S25" s="137" t="s">
        <v>138</v>
      </c>
      <c r="T25" s="139" t="s">
        <v>145</v>
      </c>
      <c r="U25" s="146" t="s">
        <v>167</v>
      </c>
    </row>
    <row r="26" spans="1:21" s="8" customFormat="1" ht="16.5" customHeight="1">
      <c r="A26" s="12">
        <v>1</v>
      </c>
      <c r="B26" s="144" t="s">
        <v>137</v>
      </c>
      <c r="C26" s="141" t="s">
        <v>163</v>
      </c>
      <c r="D26" s="142" t="s">
        <v>145</v>
      </c>
      <c r="E26" s="142" t="s">
        <v>141</v>
      </c>
      <c r="F26" s="142" t="s">
        <v>155</v>
      </c>
      <c r="G26" s="142" t="s">
        <v>168</v>
      </c>
      <c r="H26" s="142" t="s">
        <v>142</v>
      </c>
      <c r="I26" s="142" t="s">
        <v>179</v>
      </c>
      <c r="J26" s="141" t="s">
        <v>182</v>
      </c>
      <c r="K26" s="142" t="s">
        <v>158</v>
      </c>
      <c r="L26" s="142" t="s">
        <v>164</v>
      </c>
      <c r="M26" s="142" t="s">
        <v>186</v>
      </c>
      <c r="N26" s="142" t="s">
        <v>151</v>
      </c>
      <c r="O26" s="142" t="s">
        <v>160</v>
      </c>
      <c r="P26" s="142" t="s">
        <v>184</v>
      </c>
      <c r="Q26" s="142" t="s">
        <v>183</v>
      </c>
      <c r="R26" s="142" t="s">
        <v>185</v>
      </c>
      <c r="S26" s="141" t="s">
        <v>195</v>
      </c>
      <c r="T26" s="132" t="s">
        <v>203</v>
      </c>
      <c r="U26" s="147" t="s">
        <v>159</v>
      </c>
    </row>
    <row r="27" spans="1:21" s="8" customFormat="1" ht="16.5" customHeight="1">
      <c r="A27" s="9">
        <v>2</v>
      </c>
      <c r="B27" s="130" t="s">
        <v>165</v>
      </c>
      <c r="C27" s="131" t="s">
        <v>163</v>
      </c>
      <c r="D27" s="131" t="s">
        <v>159</v>
      </c>
      <c r="E27" s="131" t="s">
        <v>141</v>
      </c>
      <c r="F27" s="131" t="s">
        <v>142</v>
      </c>
      <c r="G27" s="131" t="s">
        <v>137</v>
      </c>
      <c r="H27" s="131" t="s">
        <v>149</v>
      </c>
      <c r="I27" s="131" t="s">
        <v>179</v>
      </c>
      <c r="J27" s="131" t="s">
        <v>151</v>
      </c>
      <c r="K27" s="131" t="s">
        <v>158</v>
      </c>
      <c r="L27" s="131" t="s">
        <v>164</v>
      </c>
      <c r="M27" s="131" t="s">
        <v>186</v>
      </c>
      <c r="N27" s="131" t="s">
        <v>188</v>
      </c>
      <c r="O27" s="131" t="s">
        <v>160</v>
      </c>
      <c r="P27" s="131" t="s">
        <v>184</v>
      </c>
      <c r="Q27" s="131" t="s">
        <v>187</v>
      </c>
      <c r="R27" s="131" t="s">
        <v>183</v>
      </c>
      <c r="S27" s="131" t="s">
        <v>195</v>
      </c>
      <c r="T27" s="134" t="s">
        <v>145</v>
      </c>
      <c r="U27" s="135" t="s">
        <v>185</v>
      </c>
    </row>
    <row r="28" spans="1:21" s="8" customFormat="1" ht="16.5" customHeight="1">
      <c r="A28" s="13" t="s">
        <v>229</v>
      </c>
      <c r="B28" s="130" t="s">
        <v>165</v>
      </c>
      <c r="C28" s="131" t="s">
        <v>155</v>
      </c>
      <c r="D28" s="131" t="s">
        <v>164</v>
      </c>
      <c r="E28" s="131" t="s">
        <v>163</v>
      </c>
      <c r="F28" s="131" t="s">
        <v>142</v>
      </c>
      <c r="G28" s="131" t="s">
        <v>137</v>
      </c>
      <c r="H28" s="131" t="s">
        <v>169</v>
      </c>
      <c r="I28" s="131" t="s">
        <v>186</v>
      </c>
      <c r="J28" s="131" t="s">
        <v>184</v>
      </c>
      <c r="K28" s="131" t="s">
        <v>188</v>
      </c>
      <c r="L28" s="131" t="s">
        <v>158</v>
      </c>
      <c r="M28" s="131" t="s">
        <v>151</v>
      </c>
      <c r="N28" s="131" t="s">
        <v>160</v>
      </c>
      <c r="O28" s="131" t="s">
        <v>195</v>
      </c>
      <c r="P28" s="131" t="s">
        <v>182</v>
      </c>
      <c r="Q28" s="131" t="s">
        <v>179</v>
      </c>
      <c r="R28" s="131" t="s">
        <v>183</v>
      </c>
      <c r="S28" s="131" t="s">
        <v>194</v>
      </c>
      <c r="T28" s="134" t="s">
        <v>145</v>
      </c>
      <c r="U28" s="135" t="s">
        <v>185</v>
      </c>
    </row>
    <row r="29" spans="1:21" s="8" customFormat="1" ht="16.5" customHeight="1">
      <c r="A29" s="9">
        <v>4</v>
      </c>
      <c r="B29" s="130" t="s">
        <v>155</v>
      </c>
      <c r="C29" s="131" t="s">
        <v>147</v>
      </c>
      <c r="D29" s="131" t="s">
        <v>164</v>
      </c>
      <c r="E29" s="131" t="s">
        <v>163</v>
      </c>
      <c r="F29" s="131" t="s">
        <v>137</v>
      </c>
      <c r="G29" s="131" t="s">
        <v>149</v>
      </c>
      <c r="H29" s="131" t="s">
        <v>165</v>
      </c>
      <c r="I29" s="131" t="s">
        <v>183</v>
      </c>
      <c r="J29" s="131" t="s">
        <v>188</v>
      </c>
      <c r="K29" s="131" t="s">
        <v>186</v>
      </c>
      <c r="L29" s="131" t="s">
        <v>158</v>
      </c>
      <c r="M29" s="131" t="s">
        <v>151</v>
      </c>
      <c r="N29" s="131" t="s">
        <v>160</v>
      </c>
      <c r="O29" s="131" t="s">
        <v>187</v>
      </c>
      <c r="P29" s="131" t="s">
        <v>182</v>
      </c>
      <c r="Q29" s="131" t="s">
        <v>184</v>
      </c>
      <c r="R29" s="131" t="s">
        <v>179</v>
      </c>
      <c r="S29" s="131" t="s">
        <v>145</v>
      </c>
      <c r="T29" s="134" t="s">
        <v>159</v>
      </c>
      <c r="U29" s="135" t="s">
        <v>195</v>
      </c>
    </row>
    <row r="30" spans="1:21" s="8" customFormat="1" ht="16.5" customHeight="1">
      <c r="A30" s="14">
        <v>5</v>
      </c>
      <c r="B30" s="136" t="s">
        <v>155</v>
      </c>
      <c r="C30" s="137" t="s">
        <v>160</v>
      </c>
      <c r="D30" s="137" t="s">
        <v>163</v>
      </c>
      <c r="E30" s="137" t="s">
        <v>149</v>
      </c>
      <c r="F30" s="137" t="s">
        <v>137</v>
      </c>
      <c r="G30" s="137" t="s">
        <v>142</v>
      </c>
      <c r="H30" s="137" t="s">
        <v>147</v>
      </c>
      <c r="I30" s="137" t="s">
        <v>185</v>
      </c>
      <c r="J30" s="137" t="s">
        <v>177</v>
      </c>
      <c r="K30" s="137" t="s">
        <v>186</v>
      </c>
      <c r="L30" s="137" t="s">
        <v>188</v>
      </c>
      <c r="M30" s="137" t="s">
        <v>201</v>
      </c>
      <c r="N30" s="137" t="s">
        <v>158</v>
      </c>
      <c r="O30" s="137" t="s">
        <v>151</v>
      </c>
      <c r="P30" s="137" t="s">
        <v>179</v>
      </c>
      <c r="Q30" s="137" t="s">
        <v>184</v>
      </c>
      <c r="R30" s="137" t="s">
        <v>165</v>
      </c>
      <c r="S30" s="137" t="s">
        <v>145</v>
      </c>
      <c r="T30" s="148" t="s">
        <v>159</v>
      </c>
      <c r="U30" s="149" t="s">
        <v>195</v>
      </c>
    </row>
    <row r="31" spans="1:21" s="8" customFormat="1" ht="15.75" customHeight="1">
      <c r="A31" s="9">
        <v>1</v>
      </c>
      <c r="B31" s="140" t="s">
        <v>167</v>
      </c>
      <c r="C31" s="141" t="s">
        <v>144</v>
      </c>
      <c r="D31" s="141" t="s">
        <v>140</v>
      </c>
      <c r="E31" s="141" t="s">
        <v>148</v>
      </c>
      <c r="F31" s="141" t="s">
        <v>142</v>
      </c>
      <c r="G31" s="141" t="s">
        <v>137</v>
      </c>
      <c r="H31" s="141" t="s">
        <v>169</v>
      </c>
      <c r="I31" s="141" t="s">
        <v>178</v>
      </c>
      <c r="J31" s="141" t="s">
        <v>187</v>
      </c>
      <c r="K31" s="141" t="s">
        <v>156</v>
      </c>
      <c r="L31" s="141" t="s">
        <v>205</v>
      </c>
      <c r="M31" s="141" t="s">
        <v>182</v>
      </c>
      <c r="N31" s="150" t="s">
        <v>141</v>
      </c>
      <c r="O31" s="150" t="s">
        <v>193</v>
      </c>
      <c r="P31" s="142" t="s">
        <v>179</v>
      </c>
      <c r="Q31" s="142" t="s">
        <v>146</v>
      </c>
      <c r="R31" s="142" t="s">
        <v>196</v>
      </c>
      <c r="S31" s="141" t="s">
        <v>197</v>
      </c>
      <c r="T31" s="132" t="s">
        <v>145</v>
      </c>
      <c r="U31" s="135" t="s">
        <v>194</v>
      </c>
    </row>
    <row r="32" spans="1:21" s="16" customFormat="1" ht="16.5" customHeight="1">
      <c r="A32" s="15">
        <v>2</v>
      </c>
      <c r="B32" s="151" t="s">
        <v>170</v>
      </c>
      <c r="C32" s="152" t="s">
        <v>171</v>
      </c>
      <c r="D32" s="152" t="s">
        <v>172</v>
      </c>
      <c r="E32" s="152" t="s">
        <v>173</v>
      </c>
      <c r="F32" s="153" t="s">
        <v>174</v>
      </c>
      <c r="G32" s="152" t="s">
        <v>175</v>
      </c>
      <c r="H32" s="152" t="s">
        <v>176</v>
      </c>
      <c r="I32" s="154" t="s">
        <v>189</v>
      </c>
      <c r="J32" s="154" t="s">
        <v>190</v>
      </c>
      <c r="K32" s="153" t="s">
        <v>206</v>
      </c>
      <c r="L32" s="154" t="s">
        <v>207</v>
      </c>
      <c r="M32" s="154" t="s">
        <v>208</v>
      </c>
      <c r="N32" s="155" t="s">
        <v>209</v>
      </c>
      <c r="O32" s="155" t="s">
        <v>210</v>
      </c>
      <c r="P32" s="131" t="s">
        <v>179</v>
      </c>
      <c r="Q32" s="131" t="s">
        <v>146</v>
      </c>
      <c r="R32" s="131" t="s">
        <v>194</v>
      </c>
      <c r="S32" s="141" t="s">
        <v>192</v>
      </c>
      <c r="T32" s="132" t="s">
        <v>145</v>
      </c>
      <c r="U32" s="135" t="s">
        <v>140</v>
      </c>
    </row>
    <row r="33" spans="1:21" s="8" customFormat="1" ht="12" customHeight="1">
      <c r="A33" s="17" t="s">
        <v>230</v>
      </c>
      <c r="B33" s="143"/>
      <c r="C33" s="154"/>
      <c r="D33" s="141"/>
      <c r="E33" s="154"/>
      <c r="F33" s="152"/>
      <c r="G33" s="145"/>
      <c r="H33" s="152"/>
      <c r="I33" s="145"/>
      <c r="J33" s="153"/>
      <c r="K33" s="156" t="s">
        <v>20</v>
      </c>
      <c r="L33" s="145" t="s">
        <v>20</v>
      </c>
      <c r="M33" s="157" t="s">
        <v>20</v>
      </c>
      <c r="N33" s="131" t="s">
        <v>20</v>
      </c>
      <c r="O33" s="131" t="s">
        <v>20</v>
      </c>
      <c r="P33" s="131" t="s">
        <v>140</v>
      </c>
      <c r="Q33" s="131" t="s">
        <v>187</v>
      </c>
      <c r="R33" s="131" t="s">
        <v>179</v>
      </c>
      <c r="S33" s="131" t="s">
        <v>192</v>
      </c>
      <c r="T33" s="134" t="s">
        <v>194</v>
      </c>
      <c r="U33" s="135" t="s">
        <v>197</v>
      </c>
    </row>
    <row r="34" spans="1:21" s="8" customFormat="1" ht="12" customHeight="1">
      <c r="A34" s="9">
        <v>4</v>
      </c>
      <c r="B34" s="151"/>
      <c r="C34" s="158"/>
      <c r="D34" s="152"/>
      <c r="E34" s="152"/>
      <c r="F34" s="158"/>
      <c r="G34" s="131"/>
      <c r="H34" s="152"/>
      <c r="I34" s="158"/>
      <c r="J34" s="159"/>
      <c r="K34" s="160" t="s">
        <v>20</v>
      </c>
      <c r="L34" s="145" t="s">
        <v>20</v>
      </c>
      <c r="M34" s="155" t="s">
        <v>20</v>
      </c>
      <c r="N34" s="152" t="s">
        <v>20</v>
      </c>
      <c r="O34" s="152" t="s">
        <v>20</v>
      </c>
      <c r="P34" s="155" t="s">
        <v>211</v>
      </c>
      <c r="Q34" s="155" t="s">
        <v>212</v>
      </c>
      <c r="R34" s="155" t="s">
        <v>213</v>
      </c>
      <c r="S34" s="155" t="s">
        <v>214</v>
      </c>
      <c r="T34" s="161" t="s">
        <v>215</v>
      </c>
      <c r="U34" s="162" t="s">
        <v>216</v>
      </c>
    </row>
    <row r="35" spans="1:21" s="16" customFormat="1" ht="12" customHeight="1" thickBot="1">
      <c r="A35" s="18">
        <v>5</v>
      </c>
      <c r="B35" s="163" t="s">
        <v>20</v>
      </c>
      <c r="C35" s="164" t="s">
        <v>20</v>
      </c>
      <c r="D35" s="164" t="s">
        <v>20</v>
      </c>
      <c r="E35" s="164" t="s">
        <v>20</v>
      </c>
      <c r="F35" s="164" t="s">
        <v>20</v>
      </c>
      <c r="G35" s="164" t="s">
        <v>20</v>
      </c>
      <c r="H35" s="164" t="s">
        <v>20</v>
      </c>
      <c r="I35" s="165" t="s">
        <v>20</v>
      </c>
      <c r="J35" s="165" t="s">
        <v>20</v>
      </c>
      <c r="K35" s="165" t="s">
        <v>20</v>
      </c>
      <c r="L35" s="165" t="s">
        <v>20</v>
      </c>
      <c r="M35" s="166"/>
      <c r="N35" s="165"/>
      <c r="O35" s="165"/>
      <c r="P35" s="167"/>
      <c r="Q35" s="167"/>
      <c r="R35" s="167"/>
      <c r="S35" s="167"/>
      <c r="T35" s="168"/>
      <c r="U35" s="169" t="s">
        <v>20</v>
      </c>
    </row>
    <row r="36" spans="1:21" s="8" customFormat="1" ht="16.8" customHeight="1">
      <c r="A36" s="19"/>
      <c r="B36" s="170" t="s">
        <v>27</v>
      </c>
      <c r="C36" s="21"/>
      <c r="D36" s="21"/>
      <c r="E36" s="21"/>
      <c r="F36" s="21"/>
      <c r="G36" s="21"/>
      <c r="H36" s="21"/>
      <c r="I36" s="21"/>
      <c r="J36" s="21"/>
      <c r="K36" s="21"/>
      <c r="L36" s="21"/>
      <c r="M36" s="21"/>
      <c r="N36" s="21"/>
      <c r="O36" s="21"/>
      <c r="P36" s="21"/>
      <c r="Q36" s="21"/>
      <c r="R36" s="21"/>
    </row>
    <row r="37" spans="1:21" ht="18" customHeight="1"/>
    <row r="38" spans="1:21" ht="18" customHeight="1"/>
    <row r="39" spans="1:21" ht="18" customHeight="1"/>
    <row r="40" spans="1:21" ht="18" customHeight="1"/>
    <row r="41" spans="1:21" ht="18" customHeight="1"/>
    <row r="42" spans="1:21" ht="18" customHeight="1"/>
    <row r="43" spans="1:21" ht="18" customHeight="1"/>
    <row r="44" spans="1:21" ht="18" customHeight="1"/>
    <row r="45" spans="1:21" ht="18" customHeight="1"/>
    <row r="46" spans="1:21" ht="18" customHeight="1"/>
    <row r="47" spans="1:21" ht="18" customHeight="1"/>
    <row r="48" spans="1:21" ht="18" customHeight="1"/>
    <row r="49" ht="18" customHeight="1"/>
    <row r="50" ht="18" customHeight="1"/>
    <row r="51" ht="18" customHeight="1"/>
    <row r="52" ht="18" customHeight="1"/>
    <row r="53" ht="18" customHeight="1"/>
    <row r="54" ht="18" customHeight="1"/>
    <row r="55" ht="18" customHeight="1"/>
    <row r="56" ht="18" customHeight="1"/>
    <row r="57" ht="18" customHeight="1"/>
    <row r="58" ht="18" customHeight="1"/>
    <row r="59" ht="18" customHeight="1"/>
    <row r="60" ht="18" customHeight="1"/>
    <row r="61" ht="18" customHeight="1"/>
    <row r="62" ht="18" customHeight="1"/>
    <row r="63" ht="18" customHeight="1"/>
    <row r="64" ht="18" customHeight="1"/>
    <row r="65" ht="18.600000000000001" customHeight="1"/>
    <row r="66" ht="18.600000000000001" customHeight="1"/>
    <row r="67" ht="18.600000000000001" customHeight="1"/>
    <row r="68" ht="18.600000000000001" customHeight="1"/>
    <row r="69" ht="18.600000000000001" customHeight="1"/>
    <row r="70" ht="18.600000000000001" customHeight="1"/>
    <row r="71" ht="18.600000000000001" customHeight="1"/>
    <row r="72" ht="18.600000000000001" customHeight="1"/>
    <row r="73" ht="18.600000000000001" customHeight="1"/>
    <row r="74" ht="18.600000000000001" customHeight="1"/>
    <row r="75" ht="18.600000000000001" customHeight="1"/>
    <row r="76" ht="18.600000000000001" customHeight="1"/>
    <row r="77" ht="18.600000000000001" customHeight="1"/>
    <row r="78" ht="18.600000000000001" customHeight="1"/>
    <row r="79" ht="18.600000000000001" customHeight="1"/>
    <row r="80" ht="18.600000000000001" customHeight="1"/>
    <row r="81" ht="18.600000000000001" customHeight="1"/>
    <row r="82" ht="18.600000000000001" customHeight="1"/>
    <row r="83" ht="18.600000000000001" customHeight="1"/>
    <row r="84" ht="18.600000000000001" customHeight="1"/>
    <row r="85" ht="18.600000000000001" customHeight="1"/>
    <row r="86" ht="18.600000000000001" customHeight="1"/>
    <row r="87" ht="18.600000000000001" customHeight="1"/>
    <row r="88" ht="18.600000000000001" customHeight="1"/>
    <row r="89" ht="18.600000000000001" customHeight="1"/>
    <row r="90" ht="18.600000000000001" customHeight="1"/>
    <row r="91" ht="18.600000000000001" customHeight="1"/>
    <row r="92" ht="18.600000000000001" customHeight="1"/>
    <row r="93" ht="18.600000000000001" customHeight="1"/>
    <row r="94" ht="18.600000000000001" customHeight="1"/>
    <row r="95" ht="18.600000000000001" customHeight="1"/>
    <row r="96" ht="18.600000000000001" customHeight="1"/>
    <row r="97" ht="18.600000000000001" customHeight="1"/>
    <row r="98" ht="18.600000000000001" customHeight="1"/>
    <row r="99" ht="18.600000000000001" customHeight="1"/>
    <row r="100" ht="18.600000000000001" customHeight="1"/>
    <row r="101" ht="18.600000000000001" customHeight="1"/>
    <row r="102" ht="18.600000000000001" customHeight="1"/>
    <row r="103" ht="18.600000000000001" customHeight="1"/>
    <row r="104" ht="18.600000000000001" customHeight="1"/>
  </sheetData>
  <mergeCells count="4">
    <mergeCell ref="A1:U1"/>
    <mergeCell ref="A2:U2"/>
    <mergeCell ref="A4:A5"/>
    <mergeCell ref="B4:U4"/>
  </mergeCells>
  <printOptions horizontalCentered="1"/>
  <pageMargins left="0" right="0" top="0" bottom="0" header="0.196850393700787" footer="0"/>
  <pageSetup paperSize="9"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G14"/>
  <sheetViews>
    <sheetView zoomScale="80" workbookViewId="0">
      <selection activeCell="B14" sqref="B14"/>
    </sheetView>
  </sheetViews>
  <sheetFormatPr defaultColWidth="8.90625" defaultRowHeight="18"/>
  <cols>
    <col min="1" max="4" width="14.08984375" style="107" customWidth="1"/>
    <col min="5" max="5" width="17.1796875" style="107" customWidth="1"/>
    <col min="6" max="6" width="14.08984375" style="107" customWidth="1"/>
    <col min="7" max="7" width="21.1796875" style="1" customWidth="1"/>
    <col min="8" max="16384" width="8.90625" style="1"/>
  </cols>
  <sheetData>
    <row r="1" spans="1:7" ht="20.399999999999999">
      <c r="A1" s="178" t="s">
        <v>122</v>
      </c>
      <c r="B1" s="178"/>
      <c r="C1" s="178"/>
      <c r="D1" s="178"/>
      <c r="E1" s="178"/>
      <c r="F1" s="178"/>
      <c r="G1" s="178"/>
    </row>
    <row r="2" spans="1:7">
      <c r="A2" s="179" t="s">
        <v>133</v>
      </c>
      <c r="B2" s="179"/>
      <c r="C2" s="179"/>
      <c r="D2" s="179"/>
      <c r="E2" s="179"/>
      <c r="F2" s="179"/>
      <c r="G2" s="179"/>
    </row>
    <row r="3" spans="1:7">
      <c r="G3" s="107"/>
    </row>
    <row r="4" spans="1:7" ht="26.4" customHeight="1">
      <c r="A4" s="108" t="s">
        <v>85</v>
      </c>
      <c r="B4" s="108" t="s">
        <v>70</v>
      </c>
      <c r="C4" s="108" t="s">
        <v>86</v>
      </c>
      <c r="D4" s="108" t="s">
        <v>87</v>
      </c>
      <c r="E4" s="108" t="s">
        <v>88</v>
      </c>
      <c r="F4" s="108" t="s">
        <v>89</v>
      </c>
      <c r="G4" s="109" t="s">
        <v>90</v>
      </c>
    </row>
    <row r="5" spans="1:7" ht="33" customHeight="1">
      <c r="A5" s="110" t="s">
        <v>64</v>
      </c>
      <c r="B5" s="110" t="s">
        <v>96</v>
      </c>
      <c r="C5" s="110" t="s">
        <v>95</v>
      </c>
      <c r="D5" s="110">
        <v>6</v>
      </c>
      <c r="E5" s="110" t="s">
        <v>92</v>
      </c>
      <c r="F5" s="110" t="s">
        <v>118</v>
      </c>
      <c r="G5" s="110"/>
    </row>
    <row r="6" spans="1:7" ht="33" customHeight="1">
      <c r="A6" s="110" t="s">
        <v>65</v>
      </c>
      <c r="B6" s="110" t="s">
        <v>91</v>
      </c>
      <c r="C6" s="110" t="s">
        <v>95</v>
      </c>
      <c r="D6" s="110">
        <v>6</v>
      </c>
      <c r="E6" s="110" t="s">
        <v>92</v>
      </c>
      <c r="F6" s="110" t="s">
        <v>118</v>
      </c>
      <c r="G6" s="110"/>
    </row>
    <row r="7" spans="1:7" ht="33" customHeight="1">
      <c r="A7" s="110" t="s">
        <v>66</v>
      </c>
      <c r="B7" s="110" t="s">
        <v>96</v>
      </c>
      <c r="C7" s="110" t="s">
        <v>95</v>
      </c>
      <c r="D7" s="110">
        <v>6</v>
      </c>
      <c r="E7" s="110" t="s">
        <v>93</v>
      </c>
      <c r="F7" s="110" t="s">
        <v>118</v>
      </c>
      <c r="G7" s="110"/>
    </row>
    <row r="8" spans="1:7" ht="33" customHeight="1">
      <c r="A8" s="110" t="s">
        <v>67</v>
      </c>
      <c r="B8" s="110" t="s">
        <v>91</v>
      </c>
      <c r="C8" s="110" t="s">
        <v>95</v>
      </c>
      <c r="D8" s="110">
        <v>6</v>
      </c>
      <c r="E8" s="110" t="s">
        <v>93</v>
      </c>
      <c r="F8" s="110" t="s">
        <v>118</v>
      </c>
      <c r="G8" s="110"/>
    </row>
    <row r="9" spans="1:7" ht="33" customHeight="1">
      <c r="A9" s="110" t="s">
        <v>68</v>
      </c>
      <c r="B9" s="110" t="s">
        <v>96</v>
      </c>
      <c r="C9" s="110" t="s">
        <v>95</v>
      </c>
      <c r="D9" s="110">
        <v>6</v>
      </c>
      <c r="E9" s="110" t="s">
        <v>94</v>
      </c>
      <c r="F9" s="110" t="s">
        <v>118</v>
      </c>
      <c r="G9" s="110"/>
    </row>
    <row r="10" spans="1:7" ht="33" customHeight="1">
      <c r="A10" s="110" t="s">
        <v>119</v>
      </c>
      <c r="B10" s="110" t="s">
        <v>91</v>
      </c>
      <c r="C10" s="110" t="s">
        <v>95</v>
      </c>
      <c r="D10" s="110">
        <v>6</v>
      </c>
      <c r="E10" s="110" t="s">
        <v>94</v>
      </c>
      <c r="F10" s="110" t="s">
        <v>118</v>
      </c>
      <c r="G10" s="108"/>
    </row>
    <row r="11" spans="1:7">
      <c r="G11" s="111"/>
    </row>
    <row r="12" spans="1:7">
      <c r="A12" s="112" t="s">
        <v>97</v>
      </c>
      <c r="B12" s="113" t="s">
        <v>134</v>
      </c>
      <c r="E12" s="1"/>
      <c r="F12" s="20"/>
    </row>
    <row r="13" spans="1:7" ht="45" customHeight="1">
      <c r="A13" s="112"/>
      <c r="B13" s="180" t="s">
        <v>98</v>
      </c>
      <c r="C13" s="180"/>
      <c r="D13" s="180"/>
      <c r="E13" s="180"/>
      <c r="F13" s="180"/>
      <c r="G13" s="180"/>
    </row>
    <row r="14" spans="1:7">
      <c r="B14" s="114" t="s">
        <v>99</v>
      </c>
    </row>
  </sheetData>
  <mergeCells count="3">
    <mergeCell ref="A1:G1"/>
    <mergeCell ref="A2:G2"/>
    <mergeCell ref="B13:G13"/>
  </mergeCells>
  <pageMargins left="0.62" right="0.16" top="0.28000000000000003" bottom="0.2" header="0.06" footer="0.33"/>
  <pageSetup paperSize="9" orientation="landscape"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30"/>
  <sheetViews>
    <sheetView zoomScale="78" zoomScaleNormal="75" workbookViewId="0">
      <selection activeCell="D22" sqref="D22"/>
    </sheetView>
  </sheetViews>
  <sheetFormatPr defaultColWidth="8.90625" defaultRowHeight="18"/>
  <cols>
    <col min="1" max="1" width="6.90625" style="22" customWidth="1"/>
    <col min="2" max="4" width="26.1796875" style="42" customWidth="1"/>
    <col min="5" max="5" width="25.6328125" style="42" customWidth="1"/>
    <col min="6" max="16384" width="8.90625" style="22"/>
  </cols>
  <sheetData>
    <row r="1" spans="1:5" ht="20.399999999999999">
      <c r="A1" s="181" t="s">
        <v>130</v>
      </c>
      <c r="B1" s="181"/>
      <c r="C1" s="181"/>
      <c r="D1" s="181"/>
      <c r="E1" s="181"/>
    </row>
    <row r="2" spans="1:5">
      <c r="A2" s="182" t="s">
        <v>128</v>
      </c>
      <c r="B2" s="182"/>
      <c r="C2" s="182"/>
      <c r="D2" s="182"/>
      <c r="E2" s="182"/>
    </row>
    <row r="3" spans="1:5">
      <c r="B3" s="22"/>
      <c r="C3" s="22"/>
      <c r="D3" s="22"/>
      <c r="E3" s="22"/>
    </row>
    <row r="4" spans="1:5">
      <c r="A4" s="183" t="s">
        <v>132</v>
      </c>
      <c r="B4" s="122" t="s">
        <v>28</v>
      </c>
      <c r="C4" s="23" t="s">
        <v>29</v>
      </c>
      <c r="D4" s="23" t="s">
        <v>30</v>
      </c>
      <c r="E4" s="122" t="s">
        <v>100</v>
      </c>
    </row>
    <row r="5" spans="1:5">
      <c r="A5" s="184"/>
      <c r="B5" s="122" t="s">
        <v>31</v>
      </c>
      <c r="C5" s="23" t="s">
        <v>31</v>
      </c>
      <c r="D5" s="23" t="s">
        <v>31</v>
      </c>
      <c r="E5" s="23" t="s">
        <v>31</v>
      </c>
    </row>
    <row r="6" spans="1:5">
      <c r="A6" s="24">
        <v>1</v>
      </c>
      <c r="B6" s="25" t="s">
        <v>36</v>
      </c>
      <c r="C6" s="25" t="s">
        <v>126</v>
      </c>
      <c r="D6" s="26" t="s">
        <v>32</v>
      </c>
      <c r="E6" s="26" t="s">
        <v>47</v>
      </c>
    </row>
    <row r="7" spans="1:5">
      <c r="A7" s="24">
        <v>2</v>
      </c>
      <c r="B7" s="26" t="s">
        <v>36</v>
      </c>
      <c r="C7" s="26" t="s">
        <v>126</v>
      </c>
      <c r="D7" s="26" t="s">
        <v>32</v>
      </c>
      <c r="E7" s="26" t="s">
        <v>115</v>
      </c>
    </row>
    <row r="8" spans="1:5">
      <c r="A8" s="27" t="s">
        <v>220</v>
      </c>
      <c r="B8" s="26" t="s">
        <v>108</v>
      </c>
      <c r="C8" s="26" t="s">
        <v>109</v>
      </c>
      <c r="D8" s="26" t="s">
        <v>104</v>
      </c>
      <c r="E8" s="26" t="s">
        <v>43</v>
      </c>
    </row>
    <row r="9" spans="1:5">
      <c r="A9" s="28">
        <v>4</v>
      </c>
      <c r="B9" s="29" t="s">
        <v>108</v>
      </c>
      <c r="C9" s="29" t="s">
        <v>109</v>
      </c>
      <c r="D9" s="26" t="s">
        <v>104</v>
      </c>
      <c r="E9" s="26" t="s">
        <v>40</v>
      </c>
    </row>
    <row r="10" spans="1:5">
      <c r="A10" s="30">
        <v>1</v>
      </c>
      <c r="B10" s="31" t="s">
        <v>35</v>
      </c>
      <c r="C10" s="123"/>
      <c r="D10" s="25" t="s">
        <v>37</v>
      </c>
      <c r="E10" s="25" t="s">
        <v>131</v>
      </c>
    </row>
    <row r="11" spans="1:5">
      <c r="A11" s="24">
        <v>2</v>
      </c>
      <c r="B11" s="26" t="s">
        <v>35</v>
      </c>
      <c r="C11" s="124"/>
      <c r="D11" s="26" t="s">
        <v>37</v>
      </c>
      <c r="E11" s="26" t="s">
        <v>44</v>
      </c>
    </row>
    <row r="12" spans="1:5">
      <c r="A12" s="27" t="s">
        <v>221</v>
      </c>
      <c r="B12" s="26" t="s">
        <v>33</v>
      </c>
      <c r="C12" s="124"/>
      <c r="D12" s="26" t="s">
        <v>129</v>
      </c>
      <c r="E12" s="26" t="s">
        <v>48</v>
      </c>
    </row>
    <row r="13" spans="1:5">
      <c r="A13" s="28">
        <v>4</v>
      </c>
      <c r="B13" s="26" t="s">
        <v>33</v>
      </c>
      <c r="C13" s="124"/>
      <c r="D13" s="29" t="s">
        <v>129</v>
      </c>
      <c r="E13" s="29" t="s">
        <v>42</v>
      </c>
    </row>
    <row r="14" spans="1:5">
      <c r="A14" s="30">
        <v>1</v>
      </c>
      <c r="B14" s="25" t="s">
        <v>107</v>
      </c>
      <c r="C14" s="25" t="s">
        <v>110</v>
      </c>
      <c r="D14" s="25" t="s">
        <v>38</v>
      </c>
      <c r="E14" s="31" t="s">
        <v>113</v>
      </c>
    </row>
    <row r="15" spans="1:5">
      <c r="A15" s="24">
        <v>2</v>
      </c>
      <c r="B15" s="26" t="s">
        <v>107</v>
      </c>
      <c r="C15" s="26" t="s">
        <v>110</v>
      </c>
      <c r="D15" s="26" t="s">
        <v>38</v>
      </c>
      <c r="E15" s="26" t="s">
        <v>45</v>
      </c>
    </row>
    <row r="16" spans="1:5">
      <c r="A16" s="27" t="s">
        <v>222</v>
      </c>
      <c r="B16" s="26" t="s">
        <v>106</v>
      </c>
      <c r="C16" s="26" t="s">
        <v>111</v>
      </c>
      <c r="D16" s="26" t="s">
        <v>112</v>
      </c>
      <c r="E16" s="26" t="s">
        <v>46</v>
      </c>
    </row>
    <row r="17" spans="1:5">
      <c r="A17" s="28">
        <v>4</v>
      </c>
      <c r="B17" s="26" t="s">
        <v>106</v>
      </c>
      <c r="C17" s="29" t="s">
        <v>111</v>
      </c>
      <c r="D17" s="26" t="s">
        <v>112</v>
      </c>
      <c r="E17" s="26" t="s">
        <v>120</v>
      </c>
    </row>
    <row r="18" spans="1:5">
      <c r="A18" s="30">
        <v>1</v>
      </c>
      <c r="B18" s="32"/>
      <c r="C18" s="32"/>
      <c r="D18" s="33"/>
      <c r="E18" s="125" t="s">
        <v>102</v>
      </c>
    </row>
    <row r="19" spans="1:5">
      <c r="A19" s="24">
        <v>2</v>
      </c>
      <c r="B19" s="34"/>
      <c r="C19" s="34"/>
      <c r="D19" s="35"/>
      <c r="E19" s="34"/>
    </row>
    <row r="20" spans="1:5">
      <c r="A20" s="27" t="s">
        <v>223</v>
      </c>
      <c r="B20" s="34"/>
      <c r="C20" s="34"/>
      <c r="D20" s="35"/>
      <c r="E20" s="34"/>
    </row>
    <row r="21" spans="1:5">
      <c r="A21" s="28">
        <v>4</v>
      </c>
      <c r="B21" s="36"/>
      <c r="C21" s="36"/>
      <c r="D21" s="37"/>
      <c r="E21" s="36"/>
    </row>
    <row r="22" spans="1:5">
      <c r="A22" s="30">
        <v>1</v>
      </c>
      <c r="B22" s="25" t="s">
        <v>34</v>
      </c>
      <c r="C22" s="25" t="s">
        <v>103</v>
      </c>
      <c r="D22" s="25" t="s">
        <v>117</v>
      </c>
      <c r="E22" s="38" t="s">
        <v>49</v>
      </c>
    </row>
    <row r="23" spans="1:5">
      <c r="A23" s="24">
        <v>2</v>
      </c>
      <c r="B23" s="26" t="s">
        <v>34</v>
      </c>
      <c r="C23" s="26" t="s">
        <v>103</v>
      </c>
      <c r="D23" s="26" t="s">
        <v>114</v>
      </c>
      <c r="E23" s="26" t="s">
        <v>39</v>
      </c>
    </row>
    <row r="24" spans="1:5">
      <c r="A24" s="27" t="s">
        <v>224</v>
      </c>
      <c r="B24" s="26" t="s">
        <v>105</v>
      </c>
      <c r="C24" s="26" t="s">
        <v>41</v>
      </c>
      <c r="D24" s="26" t="s">
        <v>116</v>
      </c>
      <c r="E24" s="26" t="s">
        <v>121</v>
      </c>
    </row>
    <row r="25" spans="1:5">
      <c r="A25" s="28">
        <v>4</v>
      </c>
      <c r="B25" s="26" t="s">
        <v>105</v>
      </c>
      <c r="C25" s="29" t="s">
        <v>41</v>
      </c>
      <c r="D25" s="26"/>
      <c r="E25" s="26" t="s">
        <v>50</v>
      </c>
    </row>
    <row r="26" spans="1:5">
      <c r="A26" s="30">
        <v>1</v>
      </c>
      <c r="B26" s="25"/>
      <c r="C26" s="25"/>
      <c r="D26" s="25"/>
      <c r="E26" s="25"/>
    </row>
    <row r="27" spans="1:5">
      <c r="A27" s="24">
        <v>2</v>
      </c>
      <c r="B27" s="26"/>
      <c r="C27" s="26"/>
      <c r="D27" s="26"/>
      <c r="E27" s="26"/>
    </row>
    <row r="28" spans="1:5">
      <c r="A28" s="24" t="s">
        <v>225</v>
      </c>
      <c r="B28" s="26"/>
      <c r="C28" s="26"/>
      <c r="D28" s="26"/>
      <c r="E28" s="26"/>
    </row>
    <row r="29" spans="1:5">
      <c r="A29" s="28">
        <v>4</v>
      </c>
      <c r="B29" s="29"/>
      <c r="C29" s="29"/>
      <c r="D29" s="39"/>
      <c r="E29" s="29"/>
    </row>
    <row r="30" spans="1:5">
      <c r="B30" s="40" t="s">
        <v>27</v>
      </c>
      <c r="C30" s="40"/>
      <c r="D30" s="41"/>
      <c r="E30" s="41"/>
    </row>
  </sheetData>
  <mergeCells count="3">
    <mergeCell ref="A1:E1"/>
    <mergeCell ref="A2:E2"/>
    <mergeCell ref="A4:A5"/>
  </mergeCells>
  <printOptions horizontalCentered="1"/>
  <pageMargins left="0.25" right="0.25" top="0.196850393700787" bottom="0.15748031496063" header="7.8740157480315001E-2" footer="0"/>
  <pageSetup paperSize="9" orientation="landscape"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W399"/>
  <sheetViews>
    <sheetView topLeftCell="A116" zoomScale="85" zoomScaleNormal="85" workbookViewId="0">
      <selection activeCell="O116" sqref="O116"/>
    </sheetView>
  </sheetViews>
  <sheetFormatPr defaultColWidth="8.90625" defaultRowHeight="18"/>
  <cols>
    <col min="1" max="1" width="6.90625" style="43" customWidth="1"/>
    <col min="2" max="2" width="7.36328125" style="76" customWidth="1"/>
    <col min="3" max="3" width="8.08984375" style="76" customWidth="1"/>
    <col min="4" max="7" width="7.36328125" style="76" customWidth="1"/>
    <col min="8" max="8" width="8.81640625" style="76" customWidth="1"/>
    <col min="9" max="21" width="7.36328125" style="76" customWidth="1"/>
    <col min="22" max="22" width="1.1796875" style="106" customWidth="1"/>
    <col min="23" max="23" width="3.6328125" style="45" customWidth="1"/>
    <col min="24" max="16384" width="8.90625" style="43"/>
  </cols>
  <sheetData>
    <row r="1" spans="1:23" ht="24.75" customHeight="1">
      <c r="A1" s="187" t="s">
        <v>125</v>
      </c>
      <c r="B1" s="187"/>
      <c r="C1" s="187"/>
      <c r="D1" s="187"/>
      <c r="E1" s="187"/>
      <c r="F1" s="187"/>
      <c r="G1" s="187"/>
      <c r="H1" s="187"/>
      <c r="I1" s="187"/>
      <c r="J1" s="187"/>
      <c r="K1" s="187"/>
      <c r="L1" s="187"/>
      <c r="M1" s="187"/>
      <c r="N1" s="187"/>
      <c r="O1" s="187"/>
      <c r="P1" s="187"/>
      <c r="Q1" s="187"/>
      <c r="R1" s="187"/>
      <c r="S1" s="187"/>
      <c r="T1" s="187"/>
      <c r="U1" s="187"/>
      <c r="V1" s="43"/>
      <c r="W1" s="43"/>
    </row>
    <row r="2" spans="1:23" ht="18.75" customHeight="1">
      <c r="A2" s="188" t="s">
        <v>135</v>
      </c>
      <c r="B2" s="188"/>
      <c r="C2" s="188"/>
      <c r="D2" s="188"/>
      <c r="E2" s="188"/>
      <c r="F2" s="188"/>
      <c r="G2" s="188"/>
      <c r="H2" s="188"/>
      <c r="I2" s="188"/>
      <c r="J2" s="188"/>
      <c r="K2" s="188"/>
      <c r="L2" s="188"/>
      <c r="M2" s="188"/>
      <c r="N2" s="188"/>
      <c r="O2" s="188"/>
      <c r="P2" s="188"/>
      <c r="Q2" s="188"/>
      <c r="R2" s="188"/>
      <c r="S2" s="188"/>
      <c r="T2" s="188"/>
      <c r="U2" s="188"/>
      <c r="V2" s="43"/>
      <c r="W2" s="43"/>
    </row>
    <row r="3" spans="1:23" ht="9.75" customHeight="1" thickBot="1">
      <c r="A3" s="44"/>
      <c r="B3" s="44"/>
      <c r="C3" s="44"/>
      <c r="D3" s="44"/>
      <c r="E3" s="44"/>
      <c r="F3" s="44"/>
      <c r="G3" s="44"/>
      <c r="H3" s="44"/>
      <c r="I3" s="44"/>
      <c r="J3" s="44"/>
      <c r="K3" s="44"/>
      <c r="L3" s="44"/>
      <c r="M3" s="44"/>
      <c r="N3" s="44"/>
      <c r="O3" s="44"/>
      <c r="P3" s="44"/>
      <c r="Q3" s="44"/>
      <c r="R3" s="44"/>
      <c r="S3" s="44"/>
      <c r="T3" s="44"/>
      <c r="U3" s="44"/>
      <c r="V3" s="44"/>
    </row>
    <row r="4" spans="1:23" s="49" customFormat="1" ht="18.75" customHeight="1" thickBot="1">
      <c r="A4" s="189" t="s">
        <v>0</v>
      </c>
      <c r="B4" s="46" t="s">
        <v>51</v>
      </c>
      <c r="C4" s="47"/>
      <c r="D4" s="47"/>
      <c r="E4" s="47"/>
      <c r="F4" s="47"/>
      <c r="G4" s="47"/>
      <c r="H4" s="47"/>
      <c r="I4" s="47"/>
      <c r="J4" s="47"/>
      <c r="K4" s="47"/>
      <c r="L4" s="47"/>
      <c r="M4" s="47"/>
      <c r="N4" s="47"/>
      <c r="O4" s="47"/>
      <c r="P4" s="47"/>
      <c r="Q4" s="47"/>
      <c r="R4" s="47"/>
      <c r="S4" s="47"/>
      <c r="T4" s="47"/>
      <c r="U4" s="47"/>
      <c r="V4" s="48"/>
      <c r="W4" s="45"/>
    </row>
    <row r="5" spans="1:23" s="49" customFormat="1" ht="22.5" customHeight="1" thickBot="1">
      <c r="A5" s="190"/>
      <c r="B5" s="50" t="s">
        <v>52</v>
      </c>
      <c r="C5" s="51" t="s">
        <v>53</v>
      </c>
      <c r="D5" s="51" t="s">
        <v>54</v>
      </c>
      <c r="E5" s="51" t="s">
        <v>55</v>
      </c>
      <c r="F5" s="51" t="s">
        <v>56</v>
      </c>
      <c r="G5" s="51" t="s">
        <v>57</v>
      </c>
      <c r="H5" s="51" t="s">
        <v>58</v>
      </c>
      <c r="I5" s="51" t="s">
        <v>59</v>
      </c>
      <c r="J5" s="51" t="s">
        <v>60</v>
      </c>
      <c r="K5" s="51" t="s">
        <v>61</v>
      </c>
      <c r="L5" s="51" t="s">
        <v>62</v>
      </c>
      <c r="M5" s="51" t="s">
        <v>63</v>
      </c>
      <c r="N5" s="51" t="s">
        <v>14</v>
      </c>
      <c r="O5" s="51" t="s">
        <v>136</v>
      </c>
      <c r="P5" s="51" t="s">
        <v>64</v>
      </c>
      <c r="Q5" s="51" t="s">
        <v>65</v>
      </c>
      <c r="R5" s="51" t="s">
        <v>66</v>
      </c>
      <c r="S5" s="51" t="s">
        <v>67</v>
      </c>
      <c r="T5" s="52" t="s">
        <v>68</v>
      </c>
      <c r="U5" s="52" t="s">
        <v>119</v>
      </c>
      <c r="V5" s="53"/>
      <c r="W5" s="45"/>
    </row>
    <row r="6" spans="1:23" s="59" customFormat="1" ht="16.5" customHeight="1">
      <c r="A6" s="54">
        <v>1</v>
      </c>
      <c r="B6" s="55" t="s">
        <v>19</v>
      </c>
      <c r="C6" s="56" t="s">
        <v>19</v>
      </c>
      <c r="D6" s="56" t="s">
        <v>19</v>
      </c>
      <c r="E6" s="56" t="s">
        <v>19</v>
      </c>
      <c r="F6" s="56" t="s">
        <v>19</v>
      </c>
      <c r="G6" s="56" t="s">
        <v>19</v>
      </c>
      <c r="H6" s="56" t="s">
        <v>19</v>
      </c>
      <c r="I6" s="56" t="s">
        <v>19</v>
      </c>
      <c r="J6" s="56" t="s">
        <v>19</v>
      </c>
      <c r="K6" s="56" t="s">
        <v>19</v>
      </c>
      <c r="L6" s="56" t="s">
        <v>19</v>
      </c>
      <c r="M6" s="56" t="s">
        <v>19</v>
      </c>
      <c r="N6" s="56" t="s">
        <v>19</v>
      </c>
      <c r="O6" s="56" t="s">
        <v>19</v>
      </c>
      <c r="P6" s="56" t="s">
        <v>19</v>
      </c>
      <c r="Q6" s="56" t="s">
        <v>19</v>
      </c>
      <c r="R6" s="56" t="s">
        <v>19</v>
      </c>
      <c r="S6" s="56" t="s">
        <v>19</v>
      </c>
      <c r="T6" s="121" t="s">
        <v>19</v>
      </c>
      <c r="U6" s="57" t="s">
        <v>19</v>
      </c>
      <c r="V6" s="58"/>
      <c r="W6" s="45"/>
    </row>
    <row r="7" spans="1:23" s="59" customFormat="1" ht="16.5" customHeight="1">
      <c r="A7" s="60">
        <v>2</v>
      </c>
      <c r="B7" s="130" t="s">
        <v>137</v>
      </c>
      <c r="C7" s="131" t="s">
        <v>138</v>
      </c>
      <c r="D7" s="131" t="s">
        <v>139</v>
      </c>
      <c r="E7" s="131" t="s">
        <v>140</v>
      </c>
      <c r="F7" s="131" t="s">
        <v>141</v>
      </c>
      <c r="G7" s="131" t="s">
        <v>142</v>
      </c>
      <c r="H7" s="131" t="s">
        <v>143</v>
      </c>
      <c r="I7" s="131" t="s">
        <v>151</v>
      </c>
      <c r="J7" s="131" t="s">
        <v>177</v>
      </c>
      <c r="K7" s="131" t="s">
        <v>156</v>
      </c>
      <c r="L7" s="131" t="s">
        <v>191</v>
      </c>
      <c r="M7" s="131" t="s">
        <v>192</v>
      </c>
      <c r="N7" s="131" t="s">
        <v>180</v>
      </c>
      <c r="O7" s="131" t="s">
        <v>193</v>
      </c>
      <c r="P7" s="131" t="s">
        <v>187</v>
      </c>
      <c r="Q7" s="131" t="s">
        <v>194</v>
      </c>
      <c r="R7" s="131" t="s">
        <v>167</v>
      </c>
      <c r="S7" s="131" t="s">
        <v>195</v>
      </c>
      <c r="T7" s="132" t="s">
        <v>197</v>
      </c>
      <c r="U7" s="133" t="s">
        <v>154</v>
      </c>
      <c r="V7" s="61"/>
      <c r="W7" s="45"/>
    </row>
    <row r="8" spans="1:23" s="59" customFormat="1" ht="16.5" customHeight="1">
      <c r="A8" s="62" t="s">
        <v>21</v>
      </c>
      <c r="B8" s="130" t="s">
        <v>137</v>
      </c>
      <c r="C8" s="131" t="s">
        <v>144</v>
      </c>
      <c r="D8" s="131" t="s">
        <v>145</v>
      </c>
      <c r="E8" s="131" t="s">
        <v>146</v>
      </c>
      <c r="F8" s="131" t="s">
        <v>141</v>
      </c>
      <c r="G8" s="131" t="s">
        <v>142</v>
      </c>
      <c r="H8" s="131" t="s">
        <v>147</v>
      </c>
      <c r="I8" s="131" t="s">
        <v>178</v>
      </c>
      <c r="J8" s="131" t="s">
        <v>177</v>
      </c>
      <c r="K8" s="131" t="s">
        <v>156</v>
      </c>
      <c r="L8" s="131" t="s">
        <v>148</v>
      </c>
      <c r="M8" s="131" t="s">
        <v>196</v>
      </c>
      <c r="N8" s="131" t="s">
        <v>197</v>
      </c>
      <c r="O8" s="131" t="s">
        <v>193</v>
      </c>
      <c r="P8" s="131" t="s">
        <v>194</v>
      </c>
      <c r="Q8" s="131" t="s">
        <v>179</v>
      </c>
      <c r="R8" s="131" t="s">
        <v>138</v>
      </c>
      <c r="S8" s="131" t="s">
        <v>198</v>
      </c>
      <c r="T8" s="134" t="s">
        <v>140</v>
      </c>
      <c r="U8" s="135" t="s">
        <v>154</v>
      </c>
      <c r="V8" s="61"/>
      <c r="W8" s="63">
        <v>2</v>
      </c>
    </row>
    <row r="9" spans="1:23" s="59" customFormat="1" ht="16.5" customHeight="1">
      <c r="A9" s="60">
        <v>4</v>
      </c>
      <c r="B9" s="130" t="s">
        <v>146</v>
      </c>
      <c r="C9" s="131" t="s">
        <v>144</v>
      </c>
      <c r="D9" s="131" t="s">
        <v>145</v>
      </c>
      <c r="E9" s="131" t="s">
        <v>148</v>
      </c>
      <c r="F9" s="131" t="s">
        <v>149</v>
      </c>
      <c r="G9" s="131" t="s">
        <v>137</v>
      </c>
      <c r="H9" s="131" t="s">
        <v>147</v>
      </c>
      <c r="I9" s="131" t="s">
        <v>179</v>
      </c>
      <c r="J9" s="131" t="s">
        <v>151</v>
      </c>
      <c r="K9" s="131" t="s">
        <v>138</v>
      </c>
      <c r="L9" s="131" t="s">
        <v>156</v>
      </c>
      <c r="M9" s="131" t="s">
        <v>196</v>
      </c>
      <c r="N9" s="131" t="s">
        <v>141</v>
      </c>
      <c r="O9" s="131" t="s">
        <v>180</v>
      </c>
      <c r="P9" s="131" t="s">
        <v>199</v>
      </c>
      <c r="Q9" s="131" t="s">
        <v>198</v>
      </c>
      <c r="R9" s="131" t="s">
        <v>154</v>
      </c>
      <c r="S9" s="131" t="s">
        <v>167</v>
      </c>
      <c r="T9" s="134" t="s">
        <v>195</v>
      </c>
      <c r="U9" s="135" t="s">
        <v>140</v>
      </c>
      <c r="V9" s="64"/>
      <c r="W9" s="63"/>
    </row>
    <row r="10" spans="1:23" s="59" customFormat="1" ht="16.5" customHeight="1">
      <c r="A10" s="60">
        <v>5</v>
      </c>
      <c r="B10" s="136" t="s">
        <v>146</v>
      </c>
      <c r="C10" s="137" t="s">
        <v>147</v>
      </c>
      <c r="D10" s="137" t="s">
        <v>149</v>
      </c>
      <c r="E10" s="137" t="s">
        <v>148</v>
      </c>
      <c r="F10" s="137" t="s">
        <v>137</v>
      </c>
      <c r="G10" s="137" t="s">
        <v>150</v>
      </c>
      <c r="H10" s="137" t="s">
        <v>151</v>
      </c>
      <c r="I10" s="137" t="s">
        <v>144</v>
      </c>
      <c r="J10" s="137" t="s">
        <v>180</v>
      </c>
      <c r="K10" s="137" t="s">
        <v>138</v>
      </c>
      <c r="L10" s="137" t="s">
        <v>156</v>
      </c>
      <c r="M10" s="137" t="s">
        <v>182</v>
      </c>
      <c r="N10" s="137" t="s">
        <v>141</v>
      </c>
      <c r="O10" s="137" t="s">
        <v>200</v>
      </c>
      <c r="P10" s="137" t="s">
        <v>199</v>
      </c>
      <c r="Q10" s="137" t="s">
        <v>196</v>
      </c>
      <c r="R10" s="137" t="s">
        <v>154</v>
      </c>
      <c r="S10" s="137" t="s">
        <v>145</v>
      </c>
      <c r="T10" s="138" t="s">
        <v>195</v>
      </c>
      <c r="U10" s="139" t="s">
        <v>198</v>
      </c>
      <c r="V10" s="65"/>
      <c r="W10" s="63"/>
    </row>
    <row r="11" spans="1:23" s="59" customFormat="1" ht="16.5" customHeight="1">
      <c r="A11" s="66">
        <v>1</v>
      </c>
      <c r="B11" s="140" t="s">
        <v>152</v>
      </c>
      <c r="C11" s="141" t="s">
        <v>153</v>
      </c>
      <c r="D11" s="142" t="s">
        <v>138</v>
      </c>
      <c r="E11" s="131" t="s">
        <v>149</v>
      </c>
      <c r="F11" s="141" t="s">
        <v>154</v>
      </c>
      <c r="G11" s="141" t="s">
        <v>155</v>
      </c>
      <c r="H11" s="141" t="s">
        <v>148</v>
      </c>
      <c r="I11" s="131" t="s">
        <v>181</v>
      </c>
      <c r="J11" s="141" t="s">
        <v>182</v>
      </c>
      <c r="K11" s="131" t="s">
        <v>158</v>
      </c>
      <c r="L11" s="141" t="s">
        <v>188</v>
      </c>
      <c r="M11" s="141" t="s">
        <v>201</v>
      </c>
      <c r="N11" s="141" t="s">
        <v>195</v>
      </c>
      <c r="O11" s="141" t="s">
        <v>150</v>
      </c>
      <c r="P11" s="141" t="s">
        <v>184</v>
      </c>
      <c r="Q11" s="141" t="s">
        <v>183</v>
      </c>
      <c r="R11" s="141" t="s">
        <v>202</v>
      </c>
      <c r="S11" s="141" t="s">
        <v>192</v>
      </c>
      <c r="T11" s="132" t="s">
        <v>197</v>
      </c>
      <c r="U11" s="135" t="s">
        <v>185</v>
      </c>
      <c r="V11" s="64"/>
      <c r="W11" s="63"/>
    </row>
    <row r="12" spans="1:23" s="59" customFormat="1" ht="16.5" customHeight="1">
      <c r="A12" s="60">
        <v>2</v>
      </c>
      <c r="B12" s="130" t="s">
        <v>156</v>
      </c>
      <c r="C12" s="131" t="s">
        <v>155</v>
      </c>
      <c r="D12" s="131" t="s">
        <v>149</v>
      </c>
      <c r="E12" s="131" t="s">
        <v>157</v>
      </c>
      <c r="F12" s="131" t="s">
        <v>154</v>
      </c>
      <c r="G12" s="131" t="s">
        <v>150</v>
      </c>
      <c r="H12" s="131" t="s">
        <v>158</v>
      </c>
      <c r="I12" s="131" t="s">
        <v>183</v>
      </c>
      <c r="J12" s="131" t="s">
        <v>182</v>
      </c>
      <c r="K12" s="131" t="s">
        <v>148</v>
      </c>
      <c r="L12" s="131" t="s">
        <v>138</v>
      </c>
      <c r="M12" s="131" t="s">
        <v>201</v>
      </c>
      <c r="N12" s="131" t="s">
        <v>195</v>
      </c>
      <c r="O12" s="131" t="s">
        <v>188</v>
      </c>
      <c r="P12" s="131" t="s">
        <v>184</v>
      </c>
      <c r="Q12" s="131" t="s">
        <v>146</v>
      </c>
      <c r="R12" s="131" t="s">
        <v>185</v>
      </c>
      <c r="S12" s="131" t="s">
        <v>197</v>
      </c>
      <c r="T12" s="134" t="s">
        <v>167</v>
      </c>
      <c r="U12" s="135" t="s">
        <v>159</v>
      </c>
      <c r="V12" s="61"/>
      <c r="W12" s="63"/>
    </row>
    <row r="13" spans="1:23" s="59" customFormat="1" ht="16.5" customHeight="1">
      <c r="A13" s="62" t="s">
        <v>22</v>
      </c>
      <c r="B13" s="130" t="s">
        <v>156</v>
      </c>
      <c r="C13" s="131" t="s">
        <v>155</v>
      </c>
      <c r="D13" s="131" t="s">
        <v>159</v>
      </c>
      <c r="E13" s="131" t="s">
        <v>157</v>
      </c>
      <c r="F13" s="131" t="s">
        <v>158</v>
      </c>
      <c r="G13" s="131" t="s">
        <v>150</v>
      </c>
      <c r="H13" s="131" t="s">
        <v>149</v>
      </c>
      <c r="I13" s="131" t="s">
        <v>183</v>
      </c>
      <c r="J13" s="131" t="s">
        <v>184</v>
      </c>
      <c r="K13" s="131" t="s">
        <v>181</v>
      </c>
      <c r="L13" s="131" t="s">
        <v>148</v>
      </c>
      <c r="M13" s="131" t="s">
        <v>192</v>
      </c>
      <c r="N13" s="131" t="s">
        <v>160</v>
      </c>
      <c r="O13" s="131" t="s">
        <v>180</v>
      </c>
      <c r="P13" s="131" t="s">
        <v>182</v>
      </c>
      <c r="Q13" s="131" t="s">
        <v>203</v>
      </c>
      <c r="R13" s="131" t="s">
        <v>185</v>
      </c>
      <c r="S13" s="131" t="s">
        <v>167</v>
      </c>
      <c r="T13" s="134" t="s">
        <v>195</v>
      </c>
      <c r="U13" s="135" t="s">
        <v>138</v>
      </c>
      <c r="V13" s="61"/>
      <c r="W13" s="63">
        <v>3</v>
      </c>
    </row>
    <row r="14" spans="1:23" s="59" customFormat="1" ht="16.5" customHeight="1">
      <c r="A14" s="60">
        <v>4</v>
      </c>
      <c r="B14" s="130" t="s">
        <v>146</v>
      </c>
      <c r="C14" s="131" t="s">
        <v>160</v>
      </c>
      <c r="D14" s="131" t="s">
        <v>159</v>
      </c>
      <c r="E14" s="131" t="s">
        <v>154</v>
      </c>
      <c r="F14" s="131" t="s">
        <v>149</v>
      </c>
      <c r="G14" s="131" t="s">
        <v>161</v>
      </c>
      <c r="H14" s="131" t="s">
        <v>150</v>
      </c>
      <c r="I14" s="131" t="s">
        <v>185</v>
      </c>
      <c r="J14" s="131" t="s">
        <v>180</v>
      </c>
      <c r="K14" s="131" t="s">
        <v>164</v>
      </c>
      <c r="L14" s="131" t="s">
        <v>148</v>
      </c>
      <c r="M14" s="131" t="s">
        <v>192</v>
      </c>
      <c r="N14" s="131" t="s">
        <v>204</v>
      </c>
      <c r="O14" s="131" t="s">
        <v>200</v>
      </c>
      <c r="P14" s="131" t="s">
        <v>203</v>
      </c>
      <c r="Q14" s="131" t="s">
        <v>184</v>
      </c>
      <c r="R14" s="131" t="s">
        <v>183</v>
      </c>
      <c r="S14" s="131" t="s">
        <v>138</v>
      </c>
      <c r="T14" s="134" t="s">
        <v>195</v>
      </c>
      <c r="U14" s="135" t="s">
        <v>167</v>
      </c>
      <c r="V14" s="61"/>
      <c r="W14" s="63"/>
    </row>
    <row r="15" spans="1:23" s="59" customFormat="1" ht="16.5" customHeight="1">
      <c r="A15" s="67">
        <v>5</v>
      </c>
      <c r="B15" s="143" t="s">
        <v>138</v>
      </c>
      <c r="C15" s="131" t="s">
        <v>160</v>
      </c>
      <c r="D15" s="137" t="s">
        <v>162</v>
      </c>
      <c r="E15" s="137" t="s">
        <v>154</v>
      </c>
      <c r="F15" s="137" t="s">
        <v>155</v>
      </c>
      <c r="G15" s="137" t="s">
        <v>149</v>
      </c>
      <c r="H15" s="137" t="s">
        <v>150</v>
      </c>
      <c r="I15" s="137" t="s">
        <v>185</v>
      </c>
      <c r="J15" s="137" t="s">
        <v>183</v>
      </c>
      <c r="K15" s="137" t="s">
        <v>164</v>
      </c>
      <c r="L15" s="137" t="s">
        <v>156</v>
      </c>
      <c r="M15" s="137" t="s">
        <v>188</v>
      </c>
      <c r="N15" s="137" t="s">
        <v>180</v>
      </c>
      <c r="O15" s="137" t="s">
        <v>200</v>
      </c>
      <c r="P15" s="137" t="s">
        <v>192</v>
      </c>
      <c r="Q15" s="137" t="s">
        <v>184</v>
      </c>
      <c r="R15" s="137" t="s">
        <v>167</v>
      </c>
      <c r="S15" s="137" t="s">
        <v>202</v>
      </c>
      <c r="T15" s="138" t="s">
        <v>159</v>
      </c>
      <c r="U15" s="139" t="s">
        <v>195</v>
      </c>
      <c r="V15" s="65"/>
      <c r="W15" s="63"/>
    </row>
    <row r="16" spans="1:23" s="59" customFormat="1" ht="16.5" customHeight="1">
      <c r="A16" s="66">
        <v>1</v>
      </c>
      <c r="B16" s="144" t="s">
        <v>162</v>
      </c>
      <c r="C16" s="142" t="s">
        <v>153</v>
      </c>
      <c r="D16" s="131" t="s">
        <v>163</v>
      </c>
      <c r="E16" s="142" t="s">
        <v>157</v>
      </c>
      <c r="F16" s="142" t="s">
        <v>151</v>
      </c>
      <c r="G16" s="142" t="s">
        <v>161</v>
      </c>
      <c r="H16" s="142" t="s">
        <v>148</v>
      </c>
      <c r="I16" s="142" t="s">
        <v>164</v>
      </c>
      <c r="J16" s="142" t="s">
        <v>184</v>
      </c>
      <c r="K16" s="142" t="s">
        <v>138</v>
      </c>
      <c r="L16" s="142" t="s">
        <v>186</v>
      </c>
      <c r="M16" s="142" t="s">
        <v>192</v>
      </c>
      <c r="N16" s="142" t="s">
        <v>141</v>
      </c>
      <c r="O16" s="142" t="s">
        <v>150</v>
      </c>
      <c r="P16" s="142" t="s">
        <v>154</v>
      </c>
      <c r="Q16" s="142" t="s">
        <v>183</v>
      </c>
      <c r="R16" s="142" t="s">
        <v>165</v>
      </c>
      <c r="S16" s="142" t="s">
        <v>196</v>
      </c>
      <c r="T16" s="132" t="s">
        <v>203</v>
      </c>
      <c r="U16" s="135" t="s">
        <v>185</v>
      </c>
      <c r="V16" s="61"/>
      <c r="W16" s="63"/>
    </row>
    <row r="17" spans="1:23" s="59" customFormat="1" ht="16.5" customHeight="1">
      <c r="A17" s="60">
        <v>2</v>
      </c>
      <c r="B17" s="130" t="s">
        <v>155</v>
      </c>
      <c r="C17" s="131" t="s">
        <v>153</v>
      </c>
      <c r="D17" s="131" t="s">
        <v>163</v>
      </c>
      <c r="E17" s="131" t="s">
        <v>151</v>
      </c>
      <c r="F17" s="131" t="s">
        <v>141</v>
      </c>
      <c r="G17" s="131" t="s">
        <v>143</v>
      </c>
      <c r="H17" s="131" t="s">
        <v>148</v>
      </c>
      <c r="I17" s="131" t="s">
        <v>164</v>
      </c>
      <c r="J17" s="131" t="s">
        <v>184</v>
      </c>
      <c r="K17" s="131" t="s">
        <v>191</v>
      </c>
      <c r="L17" s="131" t="s">
        <v>186</v>
      </c>
      <c r="M17" s="131" t="s">
        <v>188</v>
      </c>
      <c r="N17" s="131" t="s">
        <v>195</v>
      </c>
      <c r="O17" s="131" t="s">
        <v>150</v>
      </c>
      <c r="P17" s="131" t="s">
        <v>154</v>
      </c>
      <c r="Q17" s="131" t="s">
        <v>183</v>
      </c>
      <c r="R17" s="131" t="s">
        <v>165</v>
      </c>
      <c r="S17" s="131" t="s">
        <v>192</v>
      </c>
      <c r="T17" s="134" t="s">
        <v>202</v>
      </c>
      <c r="U17" s="135" t="s">
        <v>185</v>
      </c>
      <c r="V17" s="61"/>
      <c r="W17" s="63"/>
    </row>
    <row r="18" spans="1:23" s="59" customFormat="1" ht="16.5" customHeight="1">
      <c r="A18" s="62" t="s">
        <v>23</v>
      </c>
      <c r="B18" s="130" t="s">
        <v>164</v>
      </c>
      <c r="C18" s="131" t="s">
        <v>162</v>
      </c>
      <c r="D18" s="131" t="s">
        <v>139</v>
      </c>
      <c r="E18" s="131" t="s">
        <v>143</v>
      </c>
      <c r="F18" s="131" t="s">
        <v>141</v>
      </c>
      <c r="G18" s="131" t="s">
        <v>163</v>
      </c>
      <c r="H18" s="131" t="s">
        <v>150</v>
      </c>
      <c r="I18" s="131" t="s">
        <v>185</v>
      </c>
      <c r="J18" s="131" t="s">
        <v>186</v>
      </c>
      <c r="K18" s="131" t="s">
        <v>188</v>
      </c>
      <c r="L18" s="131" t="s">
        <v>205</v>
      </c>
      <c r="M18" s="131" t="s">
        <v>151</v>
      </c>
      <c r="N18" s="131" t="s">
        <v>160</v>
      </c>
      <c r="O18" s="131" t="s">
        <v>195</v>
      </c>
      <c r="P18" s="131" t="s">
        <v>184</v>
      </c>
      <c r="Q18" s="131" t="s">
        <v>165</v>
      </c>
      <c r="R18" s="131" t="s">
        <v>183</v>
      </c>
      <c r="S18" s="131" t="s">
        <v>202</v>
      </c>
      <c r="T18" s="134" t="s">
        <v>159</v>
      </c>
      <c r="U18" s="135" t="s">
        <v>138</v>
      </c>
      <c r="V18" s="68"/>
      <c r="W18" s="63">
        <v>4</v>
      </c>
    </row>
    <row r="19" spans="1:23" s="59" customFormat="1" ht="16.5" customHeight="1">
      <c r="A19" s="60">
        <v>4</v>
      </c>
      <c r="B19" s="130" t="s">
        <v>164</v>
      </c>
      <c r="C19" s="131" t="s">
        <v>163</v>
      </c>
      <c r="D19" s="131" t="s">
        <v>139</v>
      </c>
      <c r="E19" s="131" t="s">
        <v>141</v>
      </c>
      <c r="F19" s="131" t="s">
        <v>143</v>
      </c>
      <c r="G19" s="131" t="s">
        <v>155</v>
      </c>
      <c r="H19" s="131" t="s">
        <v>158</v>
      </c>
      <c r="I19" s="131" t="s">
        <v>186</v>
      </c>
      <c r="J19" s="131" t="s">
        <v>183</v>
      </c>
      <c r="K19" s="131" t="s">
        <v>148</v>
      </c>
      <c r="L19" s="131" t="s">
        <v>205</v>
      </c>
      <c r="M19" s="131" t="s">
        <v>160</v>
      </c>
      <c r="N19" s="131" t="s">
        <v>151</v>
      </c>
      <c r="O19" s="131" t="s">
        <v>195</v>
      </c>
      <c r="P19" s="131" t="s">
        <v>192</v>
      </c>
      <c r="Q19" s="131" t="s">
        <v>165</v>
      </c>
      <c r="R19" s="131" t="s">
        <v>185</v>
      </c>
      <c r="S19" s="131" t="s">
        <v>202</v>
      </c>
      <c r="T19" s="134" t="s">
        <v>154</v>
      </c>
      <c r="U19" s="135" t="s">
        <v>138</v>
      </c>
      <c r="V19" s="61"/>
      <c r="W19" s="63"/>
    </row>
    <row r="20" spans="1:23" s="59" customFormat="1" ht="16.5" customHeight="1">
      <c r="A20" s="67">
        <v>5</v>
      </c>
      <c r="B20" s="136" t="s">
        <v>165</v>
      </c>
      <c r="C20" s="137" t="s">
        <v>159</v>
      </c>
      <c r="D20" s="137" t="s">
        <v>144</v>
      </c>
      <c r="E20" s="137" t="s">
        <v>141</v>
      </c>
      <c r="F20" s="137" t="s">
        <v>163</v>
      </c>
      <c r="G20" s="137" t="s">
        <v>150</v>
      </c>
      <c r="H20" s="137" t="s">
        <v>158</v>
      </c>
      <c r="I20" s="137" t="s">
        <v>186</v>
      </c>
      <c r="J20" s="137" t="s">
        <v>183</v>
      </c>
      <c r="K20" s="137" t="s">
        <v>148</v>
      </c>
      <c r="L20" s="137" t="s">
        <v>191</v>
      </c>
      <c r="M20" s="137" t="s">
        <v>196</v>
      </c>
      <c r="N20" s="137" t="s">
        <v>188</v>
      </c>
      <c r="O20" s="137" t="s">
        <v>151</v>
      </c>
      <c r="P20" s="137" t="s">
        <v>192</v>
      </c>
      <c r="Q20" s="137" t="s">
        <v>184</v>
      </c>
      <c r="R20" s="137" t="s">
        <v>185</v>
      </c>
      <c r="S20" s="137" t="s">
        <v>195</v>
      </c>
      <c r="T20" s="138" t="s">
        <v>154</v>
      </c>
      <c r="U20" s="139" t="s">
        <v>202</v>
      </c>
      <c r="V20" s="65"/>
      <c r="W20" s="63"/>
    </row>
    <row r="21" spans="1:23" s="59" customFormat="1" ht="16.5" customHeight="1">
      <c r="A21" s="66">
        <v>1</v>
      </c>
      <c r="B21" s="140" t="s">
        <v>152</v>
      </c>
      <c r="C21" s="141" t="s">
        <v>164</v>
      </c>
      <c r="D21" s="141" t="s">
        <v>140</v>
      </c>
      <c r="E21" s="141" t="s">
        <v>146</v>
      </c>
      <c r="F21" s="141" t="s">
        <v>158</v>
      </c>
      <c r="G21" s="141" t="s">
        <v>163</v>
      </c>
      <c r="H21" s="141" t="s">
        <v>142</v>
      </c>
      <c r="I21" s="141" t="s">
        <v>151</v>
      </c>
      <c r="J21" s="141" t="s">
        <v>187</v>
      </c>
      <c r="K21" s="141" t="s">
        <v>156</v>
      </c>
      <c r="L21" s="141" t="s">
        <v>186</v>
      </c>
      <c r="M21" s="141" t="s">
        <v>160</v>
      </c>
      <c r="N21" s="141" t="s">
        <v>204</v>
      </c>
      <c r="O21" s="141" t="s">
        <v>188</v>
      </c>
      <c r="P21" s="142" t="s">
        <v>199</v>
      </c>
      <c r="Q21" s="131" t="s">
        <v>165</v>
      </c>
      <c r="R21" s="141" t="s">
        <v>138</v>
      </c>
      <c r="S21" s="141" t="s">
        <v>154</v>
      </c>
      <c r="T21" s="132" t="s">
        <v>202</v>
      </c>
      <c r="U21" s="135" t="s">
        <v>159</v>
      </c>
      <c r="V21" s="64"/>
      <c r="W21" s="63"/>
    </row>
    <row r="22" spans="1:23" s="59" customFormat="1" ht="16.5" customHeight="1">
      <c r="A22" s="60">
        <v>2</v>
      </c>
      <c r="B22" s="130" t="s">
        <v>152</v>
      </c>
      <c r="C22" s="131" t="s">
        <v>164</v>
      </c>
      <c r="D22" s="131" t="s">
        <v>140</v>
      </c>
      <c r="E22" s="131" t="s">
        <v>151</v>
      </c>
      <c r="F22" s="131" t="s">
        <v>158</v>
      </c>
      <c r="G22" s="131" t="s">
        <v>163</v>
      </c>
      <c r="H22" s="131" t="s">
        <v>142</v>
      </c>
      <c r="I22" s="131" t="s">
        <v>181</v>
      </c>
      <c r="J22" s="131" t="s">
        <v>187</v>
      </c>
      <c r="K22" s="131" t="s">
        <v>186</v>
      </c>
      <c r="L22" s="131" t="s">
        <v>138</v>
      </c>
      <c r="M22" s="131" t="s">
        <v>160</v>
      </c>
      <c r="N22" s="131" t="s">
        <v>204</v>
      </c>
      <c r="O22" s="131" t="s">
        <v>188</v>
      </c>
      <c r="P22" s="131" t="s">
        <v>199</v>
      </c>
      <c r="Q22" s="131" t="s">
        <v>165</v>
      </c>
      <c r="R22" s="131" t="s">
        <v>198</v>
      </c>
      <c r="S22" s="131" t="s">
        <v>154</v>
      </c>
      <c r="T22" s="134" t="s">
        <v>202</v>
      </c>
      <c r="U22" s="135" t="s">
        <v>159</v>
      </c>
      <c r="V22" s="61"/>
      <c r="W22" s="63"/>
    </row>
    <row r="23" spans="1:23" s="59" customFormat="1" ht="16.5" customHeight="1">
      <c r="A23" s="62" t="s">
        <v>24</v>
      </c>
      <c r="B23" s="130" t="s">
        <v>156</v>
      </c>
      <c r="C23" s="131" t="s">
        <v>159</v>
      </c>
      <c r="D23" s="131" t="s">
        <v>144</v>
      </c>
      <c r="E23" s="131" t="s">
        <v>140</v>
      </c>
      <c r="F23" s="131" t="s">
        <v>163</v>
      </c>
      <c r="G23" s="131" t="s">
        <v>166</v>
      </c>
      <c r="H23" s="131" t="s">
        <v>151</v>
      </c>
      <c r="I23" s="131" t="s">
        <v>181</v>
      </c>
      <c r="J23" s="131" t="s">
        <v>188</v>
      </c>
      <c r="K23" s="131" t="s">
        <v>191</v>
      </c>
      <c r="L23" s="131" t="s">
        <v>138</v>
      </c>
      <c r="M23" s="131" t="s">
        <v>186</v>
      </c>
      <c r="N23" s="131" t="s">
        <v>158</v>
      </c>
      <c r="O23" s="131" t="s">
        <v>160</v>
      </c>
      <c r="P23" s="131" t="s">
        <v>187</v>
      </c>
      <c r="Q23" s="131" t="s">
        <v>154</v>
      </c>
      <c r="R23" s="131" t="s">
        <v>165</v>
      </c>
      <c r="S23" s="131" t="s">
        <v>145</v>
      </c>
      <c r="T23" s="134" t="s">
        <v>167</v>
      </c>
      <c r="U23" s="135" t="s">
        <v>202</v>
      </c>
      <c r="V23" s="61"/>
      <c r="W23" s="63">
        <v>5</v>
      </c>
    </row>
    <row r="24" spans="1:23" s="59" customFormat="1" ht="16.5" customHeight="1">
      <c r="A24" s="60">
        <v>4</v>
      </c>
      <c r="B24" s="130" t="s">
        <v>167</v>
      </c>
      <c r="C24" s="131" t="s">
        <v>159</v>
      </c>
      <c r="D24" s="131" t="s">
        <v>138</v>
      </c>
      <c r="E24" s="131" t="s">
        <v>140</v>
      </c>
      <c r="F24" s="131" t="s">
        <v>163</v>
      </c>
      <c r="G24" s="131" t="s">
        <v>166</v>
      </c>
      <c r="H24" s="131" t="s">
        <v>165</v>
      </c>
      <c r="I24" s="131" t="s">
        <v>144</v>
      </c>
      <c r="J24" s="131" t="s">
        <v>186</v>
      </c>
      <c r="K24" s="131" t="s">
        <v>181</v>
      </c>
      <c r="L24" s="131" t="s">
        <v>156</v>
      </c>
      <c r="M24" s="131" t="s">
        <v>164</v>
      </c>
      <c r="N24" s="131" t="s">
        <v>158</v>
      </c>
      <c r="O24" s="131" t="s">
        <v>187</v>
      </c>
      <c r="P24" s="131" t="s">
        <v>203</v>
      </c>
      <c r="Q24" s="131" t="s">
        <v>154</v>
      </c>
      <c r="R24" s="131" t="s">
        <v>202</v>
      </c>
      <c r="S24" s="131" t="s">
        <v>145</v>
      </c>
      <c r="T24" s="134" t="s">
        <v>198</v>
      </c>
      <c r="U24" s="135" t="s">
        <v>197</v>
      </c>
      <c r="V24" s="61"/>
      <c r="W24" s="63"/>
    </row>
    <row r="25" spans="1:23" s="59" customFormat="1" ht="16.5" customHeight="1">
      <c r="A25" s="60">
        <v>5</v>
      </c>
      <c r="B25" s="143" t="s">
        <v>137</v>
      </c>
      <c r="C25" s="137" t="s">
        <v>160</v>
      </c>
      <c r="D25" s="145" t="s">
        <v>159</v>
      </c>
      <c r="E25" s="145" t="s">
        <v>163</v>
      </c>
      <c r="F25" s="131" t="s">
        <v>151</v>
      </c>
      <c r="G25" s="145" t="s">
        <v>166</v>
      </c>
      <c r="H25" s="145" t="s">
        <v>165</v>
      </c>
      <c r="I25" s="145" t="s">
        <v>144</v>
      </c>
      <c r="J25" s="137" t="s">
        <v>186</v>
      </c>
      <c r="K25" s="145" t="s">
        <v>181</v>
      </c>
      <c r="L25" s="145" t="s">
        <v>158</v>
      </c>
      <c r="M25" s="145" t="s">
        <v>164</v>
      </c>
      <c r="N25" s="145" t="s">
        <v>197</v>
      </c>
      <c r="O25" s="145" t="s">
        <v>187</v>
      </c>
      <c r="P25" s="145" t="s">
        <v>198</v>
      </c>
      <c r="Q25" s="145" t="s">
        <v>203</v>
      </c>
      <c r="R25" s="131" t="s">
        <v>202</v>
      </c>
      <c r="S25" s="137" t="s">
        <v>138</v>
      </c>
      <c r="T25" s="139" t="s">
        <v>145</v>
      </c>
      <c r="U25" s="146" t="s">
        <v>167</v>
      </c>
      <c r="V25" s="69"/>
      <c r="W25" s="63"/>
    </row>
    <row r="26" spans="1:23" s="59" customFormat="1" ht="16.5" customHeight="1">
      <c r="A26" s="66">
        <v>1</v>
      </c>
      <c r="B26" s="144" t="s">
        <v>137</v>
      </c>
      <c r="C26" s="141" t="s">
        <v>163</v>
      </c>
      <c r="D26" s="142" t="s">
        <v>145</v>
      </c>
      <c r="E26" s="142" t="s">
        <v>141</v>
      </c>
      <c r="F26" s="142" t="s">
        <v>155</v>
      </c>
      <c r="G26" s="142" t="s">
        <v>168</v>
      </c>
      <c r="H26" s="142" t="s">
        <v>142</v>
      </c>
      <c r="I26" s="142" t="s">
        <v>179</v>
      </c>
      <c r="J26" s="141" t="s">
        <v>182</v>
      </c>
      <c r="K26" s="142" t="s">
        <v>158</v>
      </c>
      <c r="L26" s="142" t="s">
        <v>164</v>
      </c>
      <c r="M26" s="142" t="s">
        <v>186</v>
      </c>
      <c r="N26" s="142" t="s">
        <v>151</v>
      </c>
      <c r="O26" s="142" t="s">
        <v>160</v>
      </c>
      <c r="P26" s="142" t="s">
        <v>184</v>
      </c>
      <c r="Q26" s="142" t="s">
        <v>183</v>
      </c>
      <c r="R26" s="142" t="s">
        <v>185</v>
      </c>
      <c r="S26" s="141" t="s">
        <v>195</v>
      </c>
      <c r="T26" s="132" t="s">
        <v>203</v>
      </c>
      <c r="U26" s="147" t="s">
        <v>159</v>
      </c>
      <c r="V26" s="70"/>
      <c r="W26" s="63"/>
    </row>
    <row r="27" spans="1:23" s="59" customFormat="1" ht="16.5" customHeight="1">
      <c r="A27" s="60">
        <v>2</v>
      </c>
      <c r="B27" s="130" t="s">
        <v>165</v>
      </c>
      <c r="C27" s="131" t="s">
        <v>163</v>
      </c>
      <c r="D27" s="131" t="s">
        <v>159</v>
      </c>
      <c r="E27" s="131" t="s">
        <v>141</v>
      </c>
      <c r="F27" s="131" t="s">
        <v>142</v>
      </c>
      <c r="G27" s="131" t="s">
        <v>137</v>
      </c>
      <c r="H27" s="131" t="s">
        <v>149</v>
      </c>
      <c r="I27" s="131" t="s">
        <v>179</v>
      </c>
      <c r="J27" s="131" t="s">
        <v>151</v>
      </c>
      <c r="K27" s="131" t="s">
        <v>158</v>
      </c>
      <c r="L27" s="131" t="s">
        <v>164</v>
      </c>
      <c r="M27" s="131" t="s">
        <v>186</v>
      </c>
      <c r="N27" s="131" t="s">
        <v>188</v>
      </c>
      <c r="O27" s="131" t="s">
        <v>160</v>
      </c>
      <c r="P27" s="131" t="s">
        <v>184</v>
      </c>
      <c r="Q27" s="131" t="s">
        <v>187</v>
      </c>
      <c r="R27" s="131" t="s">
        <v>183</v>
      </c>
      <c r="S27" s="131" t="s">
        <v>195</v>
      </c>
      <c r="T27" s="134" t="s">
        <v>145</v>
      </c>
      <c r="U27" s="135" t="s">
        <v>185</v>
      </c>
      <c r="V27" s="61"/>
      <c r="W27" s="63"/>
    </row>
    <row r="28" spans="1:23" s="59" customFormat="1" ht="16.5" customHeight="1">
      <c r="A28" s="71" t="s">
        <v>25</v>
      </c>
      <c r="B28" s="130" t="s">
        <v>165</v>
      </c>
      <c r="C28" s="131" t="s">
        <v>155</v>
      </c>
      <c r="D28" s="131" t="s">
        <v>164</v>
      </c>
      <c r="E28" s="131" t="s">
        <v>163</v>
      </c>
      <c r="F28" s="131" t="s">
        <v>142</v>
      </c>
      <c r="G28" s="131" t="s">
        <v>137</v>
      </c>
      <c r="H28" s="131" t="s">
        <v>169</v>
      </c>
      <c r="I28" s="131" t="s">
        <v>186</v>
      </c>
      <c r="J28" s="131" t="s">
        <v>184</v>
      </c>
      <c r="K28" s="131" t="s">
        <v>188</v>
      </c>
      <c r="L28" s="131" t="s">
        <v>158</v>
      </c>
      <c r="M28" s="131" t="s">
        <v>151</v>
      </c>
      <c r="N28" s="131" t="s">
        <v>160</v>
      </c>
      <c r="O28" s="131" t="s">
        <v>195</v>
      </c>
      <c r="P28" s="131" t="s">
        <v>182</v>
      </c>
      <c r="Q28" s="131" t="s">
        <v>179</v>
      </c>
      <c r="R28" s="131" t="s">
        <v>183</v>
      </c>
      <c r="S28" s="131" t="s">
        <v>194</v>
      </c>
      <c r="T28" s="134" t="s">
        <v>145</v>
      </c>
      <c r="U28" s="135" t="s">
        <v>185</v>
      </c>
      <c r="V28" s="61"/>
      <c r="W28" s="63">
        <v>6</v>
      </c>
    </row>
    <row r="29" spans="1:23" s="59" customFormat="1" ht="16.5" customHeight="1">
      <c r="A29" s="60">
        <v>4</v>
      </c>
      <c r="B29" s="130" t="s">
        <v>155</v>
      </c>
      <c r="C29" s="131" t="s">
        <v>147</v>
      </c>
      <c r="D29" s="131" t="s">
        <v>164</v>
      </c>
      <c r="E29" s="131" t="s">
        <v>163</v>
      </c>
      <c r="F29" s="131" t="s">
        <v>137</v>
      </c>
      <c r="G29" s="131" t="s">
        <v>149</v>
      </c>
      <c r="H29" s="131" t="s">
        <v>165</v>
      </c>
      <c r="I29" s="131" t="s">
        <v>183</v>
      </c>
      <c r="J29" s="131" t="s">
        <v>188</v>
      </c>
      <c r="K29" s="131" t="s">
        <v>186</v>
      </c>
      <c r="L29" s="131" t="s">
        <v>158</v>
      </c>
      <c r="M29" s="131" t="s">
        <v>151</v>
      </c>
      <c r="N29" s="131" t="s">
        <v>160</v>
      </c>
      <c r="O29" s="131" t="s">
        <v>187</v>
      </c>
      <c r="P29" s="131" t="s">
        <v>182</v>
      </c>
      <c r="Q29" s="131" t="s">
        <v>184</v>
      </c>
      <c r="R29" s="131" t="s">
        <v>179</v>
      </c>
      <c r="S29" s="131" t="s">
        <v>145</v>
      </c>
      <c r="T29" s="134" t="s">
        <v>159</v>
      </c>
      <c r="U29" s="135" t="s">
        <v>195</v>
      </c>
      <c r="V29" s="61"/>
      <c r="W29" s="72"/>
    </row>
    <row r="30" spans="1:23" s="59" customFormat="1" ht="16.5" customHeight="1">
      <c r="A30" s="73">
        <v>5</v>
      </c>
      <c r="B30" s="136" t="s">
        <v>155</v>
      </c>
      <c r="C30" s="137" t="s">
        <v>160</v>
      </c>
      <c r="D30" s="137" t="s">
        <v>163</v>
      </c>
      <c r="E30" s="137" t="s">
        <v>149</v>
      </c>
      <c r="F30" s="137" t="s">
        <v>137</v>
      </c>
      <c r="G30" s="137" t="s">
        <v>142</v>
      </c>
      <c r="H30" s="137" t="s">
        <v>147</v>
      </c>
      <c r="I30" s="137" t="s">
        <v>185</v>
      </c>
      <c r="J30" s="137" t="s">
        <v>177</v>
      </c>
      <c r="K30" s="137" t="s">
        <v>186</v>
      </c>
      <c r="L30" s="137" t="s">
        <v>188</v>
      </c>
      <c r="M30" s="137" t="s">
        <v>201</v>
      </c>
      <c r="N30" s="137" t="s">
        <v>158</v>
      </c>
      <c r="O30" s="137" t="s">
        <v>151</v>
      </c>
      <c r="P30" s="137" t="s">
        <v>179</v>
      </c>
      <c r="Q30" s="137" t="s">
        <v>184</v>
      </c>
      <c r="R30" s="137" t="s">
        <v>165</v>
      </c>
      <c r="S30" s="137" t="s">
        <v>145</v>
      </c>
      <c r="T30" s="148" t="s">
        <v>159</v>
      </c>
      <c r="U30" s="149" t="s">
        <v>195</v>
      </c>
      <c r="V30" s="74"/>
      <c r="W30" s="72"/>
    </row>
    <row r="31" spans="1:23" s="59" customFormat="1" ht="16.5" customHeight="1">
      <c r="A31" s="60">
        <v>1</v>
      </c>
      <c r="B31" s="140" t="s">
        <v>167</v>
      </c>
      <c r="C31" s="141" t="s">
        <v>144</v>
      </c>
      <c r="D31" s="141" t="s">
        <v>140</v>
      </c>
      <c r="E31" s="141" t="s">
        <v>148</v>
      </c>
      <c r="F31" s="141" t="s">
        <v>142</v>
      </c>
      <c r="G31" s="141" t="s">
        <v>137</v>
      </c>
      <c r="H31" s="141" t="s">
        <v>169</v>
      </c>
      <c r="I31" s="141" t="s">
        <v>178</v>
      </c>
      <c r="J31" s="141" t="s">
        <v>187</v>
      </c>
      <c r="K31" s="141" t="s">
        <v>156</v>
      </c>
      <c r="L31" s="141" t="s">
        <v>205</v>
      </c>
      <c r="M31" s="141" t="s">
        <v>182</v>
      </c>
      <c r="N31" s="150" t="s">
        <v>141</v>
      </c>
      <c r="O31" s="150" t="s">
        <v>193</v>
      </c>
      <c r="P31" s="142" t="s">
        <v>179</v>
      </c>
      <c r="Q31" s="142" t="s">
        <v>146</v>
      </c>
      <c r="R31" s="142" t="s">
        <v>196</v>
      </c>
      <c r="S31" s="141" t="s">
        <v>197</v>
      </c>
      <c r="T31" s="132" t="s">
        <v>145</v>
      </c>
      <c r="U31" s="135" t="s">
        <v>194</v>
      </c>
      <c r="V31" s="70"/>
      <c r="W31" s="63"/>
    </row>
    <row r="32" spans="1:23" s="76" customFormat="1" ht="16.5" customHeight="1">
      <c r="A32" s="75">
        <v>2</v>
      </c>
      <c r="B32" s="151" t="s">
        <v>170</v>
      </c>
      <c r="C32" s="152" t="s">
        <v>171</v>
      </c>
      <c r="D32" s="152" t="s">
        <v>172</v>
      </c>
      <c r="E32" s="152" t="s">
        <v>173</v>
      </c>
      <c r="F32" s="153" t="s">
        <v>174</v>
      </c>
      <c r="G32" s="152" t="s">
        <v>175</v>
      </c>
      <c r="H32" s="152" t="s">
        <v>176</v>
      </c>
      <c r="I32" s="154" t="s">
        <v>189</v>
      </c>
      <c r="J32" s="154" t="s">
        <v>190</v>
      </c>
      <c r="K32" s="153" t="s">
        <v>206</v>
      </c>
      <c r="L32" s="154" t="s">
        <v>207</v>
      </c>
      <c r="M32" s="154" t="s">
        <v>208</v>
      </c>
      <c r="N32" s="155" t="s">
        <v>209</v>
      </c>
      <c r="O32" s="155" t="s">
        <v>210</v>
      </c>
      <c r="P32" s="131" t="s">
        <v>179</v>
      </c>
      <c r="Q32" s="131" t="s">
        <v>146</v>
      </c>
      <c r="R32" s="131" t="s">
        <v>194</v>
      </c>
      <c r="S32" s="141" t="s">
        <v>192</v>
      </c>
      <c r="T32" s="132" t="s">
        <v>145</v>
      </c>
      <c r="U32" s="135" t="s">
        <v>140</v>
      </c>
      <c r="V32" s="61"/>
      <c r="W32" s="63">
        <v>7</v>
      </c>
    </row>
    <row r="33" spans="1:23" s="59" customFormat="1" ht="16.5" customHeight="1">
      <c r="A33" s="77" t="s">
        <v>26</v>
      </c>
      <c r="B33" s="143"/>
      <c r="C33" s="154"/>
      <c r="D33" s="141"/>
      <c r="E33" s="154"/>
      <c r="F33" s="152"/>
      <c r="G33" s="145"/>
      <c r="H33" s="152"/>
      <c r="I33" s="145"/>
      <c r="J33" s="153"/>
      <c r="K33" s="156" t="s">
        <v>20</v>
      </c>
      <c r="L33" s="145" t="s">
        <v>20</v>
      </c>
      <c r="M33" s="157" t="s">
        <v>20</v>
      </c>
      <c r="N33" s="131" t="s">
        <v>20</v>
      </c>
      <c r="O33" s="131" t="s">
        <v>20</v>
      </c>
      <c r="P33" s="131" t="s">
        <v>140</v>
      </c>
      <c r="Q33" s="131" t="s">
        <v>187</v>
      </c>
      <c r="R33" s="131" t="s">
        <v>179</v>
      </c>
      <c r="S33" s="131" t="s">
        <v>192</v>
      </c>
      <c r="T33" s="134" t="s">
        <v>194</v>
      </c>
      <c r="U33" s="135" t="s">
        <v>197</v>
      </c>
      <c r="V33" s="61"/>
      <c r="W33" s="78"/>
    </row>
    <row r="34" spans="1:23" s="59" customFormat="1" ht="14.25" customHeight="1">
      <c r="A34" s="60">
        <v>4</v>
      </c>
      <c r="B34" s="151"/>
      <c r="C34" s="158"/>
      <c r="D34" s="152"/>
      <c r="E34" s="152"/>
      <c r="F34" s="158"/>
      <c r="G34" s="131"/>
      <c r="H34" s="152"/>
      <c r="I34" s="158"/>
      <c r="J34" s="159"/>
      <c r="K34" s="160" t="s">
        <v>20</v>
      </c>
      <c r="L34" s="145" t="s">
        <v>20</v>
      </c>
      <c r="M34" s="155" t="s">
        <v>20</v>
      </c>
      <c r="N34" s="152" t="s">
        <v>20</v>
      </c>
      <c r="O34" s="152" t="s">
        <v>20</v>
      </c>
      <c r="P34" s="155" t="s">
        <v>211</v>
      </c>
      <c r="Q34" s="155" t="s">
        <v>212</v>
      </c>
      <c r="R34" s="155" t="s">
        <v>213</v>
      </c>
      <c r="S34" s="155" t="s">
        <v>214</v>
      </c>
      <c r="T34" s="161" t="s">
        <v>215</v>
      </c>
      <c r="U34" s="162" t="s">
        <v>216</v>
      </c>
      <c r="V34" s="79"/>
      <c r="W34" s="78"/>
    </row>
    <row r="35" spans="1:23" s="59" customFormat="1" ht="14.25" customHeight="1" thickBot="1">
      <c r="A35" s="80">
        <v>5</v>
      </c>
      <c r="B35" s="163" t="s">
        <v>20</v>
      </c>
      <c r="C35" s="164" t="s">
        <v>20</v>
      </c>
      <c r="D35" s="164" t="s">
        <v>20</v>
      </c>
      <c r="E35" s="164" t="s">
        <v>20</v>
      </c>
      <c r="F35" s="164" t="s">
        <v>20</v>
      </c>
      <c r="G35" s="164" t="s">
        <v>20</v>
      </c>
      <c r="H35" s="164" t="s">
        <v>20</v>
      </c>
      <c r="I35" s="165" t="s">
        <v>20</v>
      </c>
      <c r="J35" s="165" t="s">
        <v>20</v>
      </c>
      <c r="K35" s="165" t="s">
        <v>20</v>
      </c>
      <c r="L35" s="165" t="s">
        <v>20</v>
      </c>
      <c r="M35" s="166"/>
      <c r="N35" s="165"/>
      <c r="O35" s="165"/>
      <c r="P35" s="167"/>
      <c r="Q35" s="167"/>
      <c r="R35" s="167"/>
      <c r="S35" s="167"/>
      <c r="T35" s="168"/>
      <c r="U35" s="169" t="s">
        <v>20</v>
      </c>
      <c r="V35" s="81"/>
      <c r="W35" s="78"/>
    </row>
    <row r="36" spans="1:23" s="59" customFormat="1" ht="16.5" customHeight="1">
      <c r="A36" s="82"/>
      <c r="B36" s="83" t="s">
        <v>27</v>
      </c>
      <c r="C36" s="84"/>
      <c r="D36" s="84"/>
      <c r="E36" s="84"/>
      <c r="F36" s="84"/>
      <c r="G36" s="84"/>
      <c r="H36" s="84"/>
      <c r="I36" s="84"/>
      <c r="J36" s="84"/>
      <c r="K36" s="84"/>
      <c r="L36" s="84"/>
      <c r="M36" s="84"/>
      <c r="N36" s="84"/>
      <c r="O36" s="84"/>
      <c r="P36" s="84"/>
      <c r="Q36" s="84"/>
      <c r="R36" s="84"/>
      <c r="S36" s="84"/>
      <c r="T36" s="84"/>
      <c r="U36" s="84"/>
      <c r="V36" s="85"/>
      <c r="W36" s="45"/>
    </row>
    <row r="37" spans="1:23" ht="18" customHeight="1">
      <c r="A37" s="86"/>
      <c r="B37" s="185" t="s">
        <v>69</v>
      </c>
      <c r="C37" s="186"/>
      <c r="D37" s="186"/>
      <c r="E37" s="186"/>
      <c r="F37" s="186"/>
      <c r="G37" s="186"/>
      <c r="H37" s="186"/>
      <c r="I37" s="186"/>
      <c r="J37" s="186"/>
      <c r="K37" s="186"/>
      <c r="L37" s="186"/>
      <c r="M37" s="186"/>
      <c r="N37" s="186"/>
      <c r="O37" s="186"/>
      <c r="P37" s="186"/>
      <c r="Q37" s="186"/>
      <c r="R37" s="186"/>
      <c r="S37" s="87"/>
      <c r="T37" s="87"/>
      <c r="U37" s="87"/>
      <c r="V37" s="85"/>
    </row>
    <row r="38" spans="1:23" ht="18" customHeight="1">
      <c r="A38" s="88"/>
      <c r="B38" s="115" t="str">
        <f t="shared" ref="B38:H38" si="0">B5</f>
        <v>10A1</v>
      </c>
      <c r="C38" s="115" t="str">
        <f t="shared" si="0"/>
        <v>10A2</v>
      </c>
      <c r="D38" s="115" t="str">
        <f t="shared" si="0"/>
        <v>10A3</v>
      </c>
      <c r="E38" s="115" t="str">
        <f t="shared" si="0"/>
        <v>10A4</v>
      </c>
      <c r="F38" s="115" t="str">
        <f t="shared" si="0"/>
        <v>10A5</v>
      </c>
      <c r="G38" s="115" t="str">
        <f t="shared" si="0"/>
        <v>10A6</v>
      </c>
      <c r="H38" s="115" t="str">
        <f t="shared" si="0"/>
        <v>10A7</v>
      </c>
      <c r="I38" s="115" t="str">
        <f>I5</f>
        <v>11B1</v>
      </c>
      <c r="J38" s="115" t="str">
        <f>J5</f>
        <v>11B2</v>
      </c>
      <c r="K38" s="115" t="str">
        <f>K5</f>
        <v>11B3</v>
      </c>
      <c r="L38" s="115" t="str">
        <f>L5</f>
        <v>11B4</v>
      </c>
      <c r="M38" s="115" t="str">
        <f>M5</f>
        <v>11B5</v>
      </c>
      <c r="N38" s="115" t="s">
        <v>14</v>
      </c>
      <c r="O38" s="115" t="s">
        <v>136</v>
      </c>
      <c r="P38" s="115" t="str">
        <f t="shared" ref="P38:V38" si="1">P5</f>
        <v>12C1</v>
      </c>
      <c r="Q38" s="115" t="str">
        <f t="shared" si="1"/>
        <v>12C2</v>
      </c>
      <c r="R38" s="115" t="str">
        <f t="shared" si="1"/>
        <v>12C3</v>
      </c>
      <c r="S38" s="115" t="str">
        <f t="shared" si="1"/>
        <v>12C4</v>
      </c>
      <c r="T38" s="115" t="str">
        <f>T5</f>
        <v>12C5</v>
      </c>
      <c r="U38" s="115" t="str">
        <f t="shared" si="1"/>
        <v>12C6</v>
      </c>
      <c r="V38" s="89">
        <f t="shared" si="1"/>
        <v>0</v>
      </c>
      <c r="W38" s="90" t="s">
        <v>70</v>
      </c>
    </row>
    <row r="39" spans="1:23" ht="18" customHeight="1">
      <c r="A39" s="91">
        <v>1</v>
      </c>
      <c r="B39" s="95" t="str">
        <f>IF(OR(B6="Toán-Quý",B6="Toán-Tùng",B6="Toán-Ypa",B6="Toán-Cao",B6="Toán-Đ.Hà",B6="Toán-Hạnh",B6="Toán-Tùng",B6="Toán-H.Hợp",B6="Toán-Ngân",B6="Toán-Thúy"),B6,"")</f>
        <v/>
      </c>
      <c r="C39" s="95" t="str">
        <f t="shared" ref="C39:U53" si="2">IF(OR(C6="Toán-Quý",C6="Toán-Tùng",C6="Toán-Ypa",C6="Toán-Cao",C6="Toán-Đ.Hà",C6="Toán-Hạnh",C6="Toán-Tùng",C6="Toán-H.Hợp",C6="Toán-Ngân",C6="Toán-Thúy"),C6,"")</f>
        <v/>
      </c>
      <c r="D39" s="95" t="str">
        <f t="shared" si="2"/>
        <v/>
      </c>
      <c r="E39" s="95" t="str">
        <f t="shared" si="2"/>
        <v/>
      </c>
      <c r="F39" s="95" t="str">
        <f t="shared" si="2"/>
        <v/>
      </c>
      <c r="G39" s="95" t="str">
        <f t="shared" si="2"/>
        <v/>
      </c>
      <c r="H39" s="95" t="str">
        <f t="shared" si="2"/>
        <v/>
      </c>
      <c r="I39" s="95" t="str">
        <f t="shared" si="2"/>
        <v/>
      </c>
      <c r="J39" s="95" t="str">
        <f t="shared" si="2"/>
        <v/>
      </c>
      <c r="K39" s="95" t="str">
        <f t="shared" si="2"/>
        <v/>
      </c>
      <c r="L39" s="95" t="str">
        <f t="shared" si="2"/>
        <v/>
      </c>
      <c r="M39" s="95" t="str">
        <f t="shared" si="2"/>
        <v/>
      </c>
      <c r="N39" s="95" t="str">
        <f t="shared" si="2"/>
        <v/>
      </c>
      <c r="O39" s="95" t="str">
        <f t="shared" ref="O39" si="3">IF(OR(O6="Toán-Quý",O6="Toán-Tùng",O6="Toán-Ypa",O6="Toán-Cao",O6="Toán-Đ.Hà",O6="Toán-Hạnh",O6="Toán-Tùng",O6="Toán-H.Hợp",O6="Toán-Ngân",O6="Toán-Thúy"),O6,"")</f>
        <v/>
      </c>
      <c r="P39" s="95" t="str">
        <f t="shared" si="2"/>
        <v/>
      </c>
      <c r="Q39" s="95" t="str">
        <f t="shared" si="2"/>
        <v/>
      </c>
      <c r="R39" s="95" t="str">
        <f t="shared" si="2"/>
        <v/>
      </c>
      <c r="S39" s="95" t="str">
        <f t="shared" si="2"/>
        <v/>
      </c>
      <c r="T39" s="95" t="str">
        <f t="shared" ref="T39:T67" si="4">IF(OR(T6="Toán-Quý",T6="Toán-Tùng",T6="Toán-Ypa",T6="Toán-Cao",T6="Toán-Đ.Hà",T6="Toán-Hạnh",T6="Toán-Tùng",T6="Toán-H.Hợp",T6="Toán-Ngân",T6="Toán-Thúy"),T6,"")</f>
        <v/>
      </c>
      <c r="U39" s="95" t="str">
        <f t="shared" si="2"/>
        <v/>
      </c>
      <c r="V39" s="92" t="str">
        <f t="shared" ref="V39:V68" si="5">IF(OR(V6="Toán-Quý",V6="Toán-Tùng",V6="Toán-Ypa",V6="Toán-Cao",V6="Toán-Đ.Hà",V6="Toán-Hạnh",V6="Toán-Tùng"),V6,"")</f>
        <v/>
      </c>
      <c r="W39" s="93">
        <f t="shared" ref="W39:W68" si="6">IF((18-COUNTBLANK(B39:V39))=0,"",18-COUNTBLANK(B39:V39))</f>
        <v>-3</v>
      </c>
    </row>
    <row r="40" spans="1:23" ht="18" customHeight="1">
      <c r="A40" s="94">
        <v>2</v>
      </c>
      <c r="B40" s="95" t="str">
        <f t="shared" ref="B40:R68" si="7">IF(OR(B7="Toán-Quý",B7="Toán-Tùng",B7="Toán-Ypa",B7="Toán-Cao",B7="Toán-Đ.Hà",B7="Toán-Hạnh",B7="Toán-Tùng",B7="Toán-H.Hợp",B7="Toán-Ngân",B7="Toán-Thúy"),B7,"")</f>
        <v>Toán-Thúy</v>
      </c>
      <c r="C40" s="95" t="str">
        <f t="shared" si="7"/>
        <v/>
      </c>
      <c r="D40" s="95" t="str">
        <f t="shared" si="7"/>
        <v/>
      </c>
      <c r="E40" s="95" t="str">
        <f t="shared" si="7"/>
        <v/>
      </c>
      <c r="F40" s="95" t="str">
        <f t="shared" si="7"/>
        <v/>
      </c>
      <c r="G40" s="95" t="str">
        <f t="shared" si="7"/>
        <v/>
      </c>
      <c r="H40" s="95" t="str">
        <f t="shared" si="7"/>
        <v/>
      </c>
      <c r="I40" s="95" t="str">
        <f t="shared" si="7"/>
        <v/>
      </c>
      <c r="J40" s="95" t="str">
        <f t="shared" si="7"/>
        <v/>
      </c>
      <c r="K40" s="95" t="str">
        <f t="shared" si="7"/>
        <v/>
      </c>
      <c r="L40" s="95" t="str">
        <f t="shared" si="7"/>
        <v/>
      </c>
      <c r="M40" s="95" t="str">
        <f t="shared" si="7"/>
        <v/>
      </c>
      <c r="N40" s="95" t="str">
        <f t="shared" si="7"/>
        <v/>
      </c>
      <c r="O40" s="95" t="str">
        <f t="shared" ref="O40" si="8">IF(OR(O7="Toán-Quý",O7="Toán-Tùng",O7="Toán-Ypa",O7="Toán-Cao",O7="Toán-Đ.Hà",O7="Toán-Hạnh",O7="Toán-Tùng",O7="Toán-H.Hợp",O7="Toán-Ngân",O7="Toán-Thúy"),O7,"")</f>
        <v/>
      </c>
      <c r="P40" s="95" t="str">
        <f t="shared" si="7"/>
        <v/>
      </c>
      <c r="Q40" s="95" t="str">
        <f t="shared" si="7"/>
        <v/>
      </c>
      <c r="R40" s="95" t="str">
        <f t="shared" si="7"/>
        <v/>
      </c>
      <c r="S40" s="95" t="str">
        <f t="shared" si="2"/>
        <v/>
      </c>
      <c r="T40" s="95" t="str">
        <f t="shared" si="4"/>
        <v/>
      </c>
      <c r="U40" s="95" t="str">
        <f t="shared" si="2"/>
        <v/>
      </c>
      <c r="V40" s="92" t="str">
        <f t="shared" si="5"/>
        <v/>
      </c>
      <c r="W40" s="96">
        <f t="shared" si="6"/>
        <v>-2</v>
      </c>
    </row>
    <row r="41" spans="1:23" ht="18" customHeight="1">
      <c r="A41" s="97" t="s">
        <v>71</v>
      </c>
      <c r="B41" s="95" t="str">
        <f t="shared" si="7"/>
        <v>Toán-Thúy</v>
      </c>
      <c r="C41" s="95" t="str">
        <f t="shared" si="2"/>
        <v/>
      </c>
      <c r="D41" s="95" t="str">
        <f t="shared" si="2"/>
        <v>Toán-Ngân</v>
      </c>
      <c r="E41" s="95" t="str">
        <f t="shared" si="2"/>
        <v/>
      </c>
      <c r="F41" s="95" t="str">
        <f t="shared" si="2"/>
        <v/>
      </c>
      <c r="G41" s="95" t="str">
        <f t="shared" si="2"/>
        <v/>
      </c>
      <c r="H41" s="95" t="str">
        <f t="shared" si="2"/>
        <v/>
      </c>
      <c r="I41" s="95" t="str">
        <f t="shared" si="2"/>
        <v/>
      </c>
      <c r="J41" s="95" t="str">
        <f t="shared" si="2"/>
        <v/>
      </c>
      <c r="K41" s="95" t="str">
        <f t="shared" si="2"/>
        <v/>
      </c>
      <c r="L41" s="95" t="str">
        <f t="shared" si="2"/>
        <v>Toán-Đ.Hà</v>
      </c>
      <c r="M41" s="95" t="str">
        <f t="shared" si="2"/>
        <v/>
      </c>
      <c r="N41" s="95" t="str">
        <f t="shared" ref="N41" si="9">IF(OR(N8="Toán-Quý",N8="Toán-Tùng",N8="Toán-Ypa",N8="Toán-Cao",N8="Toán-Đ.Hà",N8="Toán-Hạnh",N8="Toán-Tùng",N8="Toán-H.Hợp",N8="Toán-Ngân",N8="Toán-Thúy"),N8,"")</f>
        <v/>
      </c>
      <c r="O41" s="95" t="str">
        <f t="shared" ref="O41" si="10">IF(OR(O8="Toán-Quý",O8="Toán-Tùng",O8="Toán-Ypa",O8="Toán-Cao",O8="Toán-Đ.Hà",O8="Toán-Hạnh",O8="Toán-Tùng",O8="Toán-H.Hợp",O8="Toán-Ngân",O8="Toán-Thúy"),O8,"")</f>
        <v/>
      </c>
      <c r="P41" s="95" t="str">
        <f t="shared" si="2"/>
        <v/>
      </c>
      <c r="Q41" s="95" t="str">
        <f t="shared" si="2"/>
        <v/>
      </c>
      <c r="R41" s="95" t="str">
        <f t="shared" si="2"/>
        <v/>
      </c>
      <c r="S41" s="95" t="str">
        <f t="shared" si="2"/>
        <v/>
      </c>
      <c r="T41" s="95" t="str">
        <f t="shared" si="4"/>
        <v/>
      </c>
      <c r="U41" s="95" t="str">
        <f t="shared" si="2"/>
        <v/>
      </c>
      <c r="V41" s="92" t="str">
        <f t="shared" si="5"/>
        <v/>
      </c>
      <c r="W41" s="96" t="str">
        <f t="shared" si="6"/>
        <v/>
      </c>
    </row>
    <row r="42" spans="1:23" ht="18" customHeight="1">
      <c r="A42" s="94">
        <v>4</v>
      </c>
      <c r="B42" s="95" t="str">
        <f t="shared" si="7"/>
        <v/>
      </c>
      <c r="C42" s="95" t="str">
        <f t="shared" si="2"/>
        <v/>
      </c>
      <c r="D42" s="95" t="str">
        <f t="shared" si="2"/>
        <v>Toán-Ngân</v>
      </c>
      <c r="E42" s="95" t="str">
        <f t="shared" si="2"/>
        <v>Toán-Đ.Hà</v>
      </c>
      <c r="F42" s="95" t="str">
        <f t="shared" si="2"/>
        <v/>
      </c>
      <c r="G42" s="95" t="str">
        <f t="shared" si="2"/>
        <v>Toán-Thúy</v>
      </c>
      <c r="H42" s="95" t="str">
        <f t="shared" si="2"/>
        <v/>
      </c>
      <c r="I42" s="95" t="str">
        <f t="shared" si="2"/>
        <v/>
      </c>
      <c r="J42" s="95" t="str">
        <f t="shared" si="2"/>
        <v/>
      </c>
      <c r="K42" s="95" t="str">
        <f t="shared" si="2"/>
        <v/>
      </c>
      <c r="L42" s="95" t="str">
        <f t="shared" si="2"/>
        <v/>
      </c>
      <c r="M42" s="95" t="str">
        <f t="shared" si="2"/>
        <v/>
      </c>
      <c r="N42" s="95" t="str">
        <f t="shared" ref="N42" si="11">IF(OR(N9="Toán-Quý",N9="Toán-Tùng",N9="Toán-Ypa",N9="Toán-Cao",N9="Toán-Đ.Hà",N9="Toán-Hạnh",N9="Toán-Tùng",N9="Toán-H.Hợp",N9="Toán-Ngân",N9="Toán-Thúy"),N9,"")</f>
        <v/>
      </c>
      <c r="O42" s="95" t="str">
        <f t="shared" ref="O42" si="12">IF(OR(O9="Toán-Quý",O9="Toán-Tùng",O9="Toán-Ypa",O9="Toán-Cao",O9="Toán-Đ.Hà",O9="Toán-Hạnh",O9="Toán-Tùng",O9="Toán-H.Hợp",O9="Toán-Ngân",O9="Toán-Thúy"),O9,"")</f>
        <v/>
      </c>
      <c r="P42" s="95" t="str">
        <f t="shared" si="2"/>
        <v/>
      </c>
      <c r="Q42" s="95" t="str">
        <f t="shared" si="2"/>
        <v/>
      </c>
      <c r="R42" s="95" t="str">
        <f t="shared" si="2"/>
        <v/>
      </c>
      <c r="S42" s="95" t="str">
        <f t="shared" si="2"/>
        <v/>
      </c>
      <c r="T42" s="95" t="str">
        <f t="shared" si="4"/>
        <v/>
      </c>
      <c r="U42" s="95" t="str">
        <f t="shared" si="2"/>
        <v/>
      </c>
      <c r="V42" s="92" t="str">
        <f t="shared" si="5"/>
        <v/>
      </c>
      <c r="W42" s="96" t="str">
        <f t="shared" si="6"/>
        <v/>
      </c>
    </row>
    <row r="43" spans="1:23" ht="18" customHeight="1">
      <c r="A43" s="98">
        <v>5</v>
      </c>
      <c r="B43" s="99" t="str">
        <f t="shared" si="7"/>
        <v/>
      </c>
      <c r="C43" s="99" t="str">
        <f t="shared" si="2"/>
        <v/>
      </c>
      <c r="D43" s="99" t="str">
        <f t="shared" si="2"/>
        <v/>
      </c>
      <c r="E43" s="99" t="str">
        <f t="shared" si="2"/>
        <v>Toán-Đ.Hà</v>
      </c>
      <c r="F43" s="99" t="str">
        <f t="shared" si="2"/>
        <v>Toán-Thúy</v>
      </c>
      <c r="G43" s="99" t="str">
        <f t="shared" si="2"/>
        <v/>
      </c>
      <c r="H43" s="99" t="str">
        <f t="shared" si="2"/>
        <v/>
      </c>
      <c r="I43" s="99" t="str">
        <f t="shared" si="2"/>
        <v/>
      </c>
      <c r="J43" s="99" t="str">
        <f t="shared" si="2"/>
        <v/>
      </c>
      <c r="K43" s="99" t="str">
        <f t="shared" si="2"/>
        <v/>
      </c>
      <c r="L43" s="99" t="str">
        <f t="shared" si="2"/>
        <v/>
      </c>
      <c r="M43" s="99" t="str">
        <f t="shared" si="2"/>
        <v/>
      </c>
      <c r="N43" s="95" t="str">
        <f t="shared" ref="N43" si="13">IF(OR(N10="Toán-Quý",N10="Toán-Tùng",N10="Toán-Ypa",N10="Toán-Cao",N10="Toán-Đ.Hà",N10="Toán-Hạnh",N10="Toán-Tùng",N10="Toán-H.Hợp",N10="Toán-Ngân",N10="Toán-Thúy"),N10,"")</f>
        <v/>
      </c>
      <c r="O43" s="95" t="str">
        <f t="shared" ref="O43" si="14">IF(OR(O10="Toán-Quý",O10="Toán-Tùng",O10="Toán-Ypa",O10="Toán-Cao",O10="Toán-Đ.Hà",O10="Toán-Hạnh",O10="Toán-Tùng",O10="Toán-H.Hợp",O10="Toán-Ngân",O10="Toán-Thúy"),O10,"")</f>
        <v/>
      </c>
      <c r="P43" s="99" t="str">
        <f t="shared" si="2"/>
        <v/>
      </c>
      <c r="Q43" s="99" t="str">
        <f t="shared" si="2"/>
        <v/>
      </c>
      <c r="R43" s="99" t="str">
        <f t="shared" si="2"/>
        <v/>
      </c>
      <c r="S43" s="99" t="str">
        <f t="shared" si="2"/>
        <v>Toán-Ngân</v>
      </c>
      <c r="T43" s="99" t="str">
        <f t="shared" si="4"/>
        <v/>
      </c>
      <c r="U43" s="99" t="str">
        <f t="shared" si="2"/>
        <v/>
      </c>
      <c r="V43" s="92" t="str">
        <f t="shared" si="5"/>
        <v/>
      </c>
      <c r="W43" s="100" t="str">
        <f t="shared" si="6"/>
        <v/>
      </c>
    </row>
    <row r="44" spans="1:23" ht="18" customHeight="1">
      <c r="A44" s="91">
        <v>1</v>
      </c>
      <c r="B44" s="117" t="str">
        <f t="shared" si="7"/>
        <v/>
      </c>
      <c r="C44" s="117" t="str">
        <f t="shared" si="2"/>
        <v/>
      </c>
      <c r="D44" s="117" t="str">
        <f t="shared" si="2"/>
        <v/>
      </c>
      <c r="E44" s="117" t="str">
        <f t="shared" si="2"/>
        <v/>
      </c>
      <c r="F44" s="117" t="str">
        <f t="shared" si="2"/>
        <v/>
      </c>
      <c r="G44" s="117" t="str">
        <f t="shared" si="2"/>
        <v/>
      </c>
      <c r="H44" s="117" t="str">
        <f t="shared" si="2"/>
        <v>Toán-Đ.Hà</v>
      </c>
      <c r="I44" s="117" t="str">
        <f t="shared" si="2"/>
        <v/>
      </c>
      <c r="J44" s="117" t="str">
        <f t="shared" si="2"/>
        <v/>
      </c>
      <c r="K44" s="117" t="str">
        <f t="shared" si="2"/>
        <v/>
      </c>
      <c r="L44" s="117" t="str">
        <f t="shared" si="2"/>
        <v/>
      </c>
      <c r="M44" s="117" t="str">
        <f t="shared" si="2"/>
        <v/>
      </c>
      <c r="N44" s="117" t="str">
        <f t="shared" si="2"/>
        <v/>
      </c>
      <c r="O44" s="117" t="str">
        <f t="shared" ref="O44" si="15">IF(OR(O11="Toán-Quý",O11="Toán-Tùng",O11="Toán-Ypa",O11="Toán-Cao",O11="Toán-Đ.Hà",O11="Toán-Hạnh",O11="Toán-Tùng",O11="Toán-H.Hợp",O11="Toán-Ngân",O11="Toán-Thúy"),O11,"")</f>
        <v/>
      </c>
      <c r="P44" s="117" t="str">
        <f t="shared" si="2"/>
        <v>Toán-Cao</v>
      </c>
      <c r="Q44" s="117" t="str">
        <f t="shared" si="2"/>
        <v/>
      </c>
      <c r="R44" s="117" t="str">
        <f t="shared" si="2"/>
        <v/>
      </c>
      <c r="S44" s="117" t="str">
        <f t="shared" si="2"/>
        <v/>
      </c>
      <c r="T44" s="117" t="str">
        <f t="shared" si="4"/>
        <v/>
      </c>
      <c r="U44" s="117" t="str">
        <f t="shared" si="2"/>
        <v>Toán-Ypa</v>
      </c>
      <c r="V44" s="92" t="str">
        <f t="shared" si="5"/>
        <v/>
      </c>
      <c r="W44" s="93" t="str">
        <f t="shared" si="6"/>
        <v/>
      </c>
    </row>
    <row r="45" spans="1:23" ht="18" customHeight="1">
      <c r="A45" s="94">
        <v>2</v>
      </c>
      <c r="B45" s="95" t="str">
        <f t="shared" si="7"/>
        <v/>
      </c>
      <c r="C45" s="95" t="str">
        <f t="shared" si="2"/>
        <v/>
      </c>
      <c r="D45" s="95" t="str">
        <f t="shared" si="2"/>
        <v/>
      </c>
      <c r="E45" s="95" t="str">
        <f t="shared" si="2"/>
        <v/>
      </c>
      <c r="F45" s="95" t="str">
        <f t="shared" si="2"/>
        <v/>
      </c>
      <c r="G45" s="95" t="str">
        <f t="shared" si="2"/>
        <v/>
      </c>
      <c r="H45" s="95" t="str">
        <f t="shared" si="2"/>
        <v/>
      </c>
      <c r="I45" s="95" t="str">
        <f t="shared" si="2"/>
        <v/>
      </c>
      <c r="J45" s="95" t="str">
        <f t="shared" si="2"/>
        <v/>
      </c>
      <c r="K45" s="95" t="str">
        <f t="shared" si="2"/>
        <v>Toán-Đ.Hà</v>
      </c>
      <c r="L45" s="95" t="str">
        <f t="shared" si="2"/>
        <v/>
      </c>
      <c r="M45" s="95" t="str">
        <f t="shared" si="2"/>
        <v/>
      </c>
      <c r="N45" s="95" t="str">
        <f t="shared" si="2"/>
        <v/>
      </c>
      <c r="O45" s="95" t="str">
        <f t="shared" ref="O45" si="16">IF(OR(O12="Toán-Quý",O12="Toán-Tùng",O12="Toán-Ypa",O12="Toán-Cao",O12="Toán-Đ.Hà",O12="Toán-Hạnh",O12="Toán-Tùng",O12="Toán-H.Hợp",O12="Toán-Ngân",O12="Toán-Thúy"),O12,"")</f>
        <v/>
      </c>
      <c r="P45" s="95" t="str">
        <f t="shared" si="2"/>
        <v>Toán-Cao</v>
      </c>
      <c r="Q45" s="95" t="str">
        <f t="shared" si="2"/>
        <v/>
      </c>
      <c r="R45" s="95" t="str">
        <f t="shared" si="2"/>
        <v>Toán-Ypa</v>
      </c>
      <c r="S45" s="95" t="str">
        <f t="shared" si="2"/>
        <v/>
      </c>
      <c r="T45" s="95" t="str">
        <f t="shared" si="4"/>
        <v/>
      </c>
      <c r="U45" s="95" t="str">
        <f t="shared" si="2"/>
        <v/>
      </c>
      <c r="V45" s="92" t="str">
        <f t="shared" si="5"/>
        <v/>
      </c>
      <c r="W45" s="96" t="str">
        <f t="shared" si="6"/>
        <v/>
      </c>
    </row>
    <row r="46" spans="1:23" ht="18" customHeight="1">
      <c r="A46" s="97" t="s">
        <v>72</v>
      </c>
      <c r="B46" s="95" t="str">
        <f t="shared" si="7"/>
        <v/>
      </c>
      <c r="C46" s="95" t="str">
        <f t="shared" si="2"/>
        <v/>
      </c>
      <c r="D46" s="95" t="str">
        <f t="shared" si="2"/>
        <v/>
      </c>
      <c r="E46" s="95" t="str">
        <f t="shared" si="2"/>
        <v/>
      </c>
      <c r="F46" s="95" t="str">
        <f t="shared" si="2"/>
        <v/>
      </c>
      <c r="G46" s="95" t="str">
        <f t="shared" si="2"/>
        <v/>
      </c>
      <c r="H46" s="95" t="str">
        <f t="shared" si="2"/>
        <v/>
      </c>
      <c r="I46" s="95" t="str">
        <f t="shared" si="2"/>
        <v/>
      </c>
      <c r="J46" s="95" t="str">
        <f t="shared" si="2"/>
        <v>Toán-Cao</v>
      </c>
      <c r="K46" s="95" t="str">
        <f t="shared" si="2"/>
        <v/>
      </c>
      <c r="L46" s="95" t="str">
        <f t="shared" si="2"/>
        <v>Toán-Đ.Hà</v>
      </c>
      <c r="M46" s="95" t="str">
        <f t="shared" si="2"/>
        <v/>
      </c>
      <c r="N46" s="95" t="str">
        <f t="shared" si="2"/>
        <v>Toán-H.Hợp</v>
      </c>
      <c r="O46" s="95" t="str">
        <f t="shared" ref="O46" si="17">IF(OR(O13="Toán-Quý",O13="Toán-Tùng",O13="Toán-Ypa",O13="Toán-Cao",O13="Toán-Đ.Hà",O13="Toán-Hạnh",O13="Toán-Tùng",O13="Toán-H.Hợp",O13="Toán-Ngân",O13="Toán-Thúy"),O13,"")</f>
        <v/>
      </c>
      <c r="P46" s="95" t="str">
        <f t="shared" si="2"/>
        <v/>
      </c>
      <c r="Q46" s="95" t="str">
        <f t="shared" si="2"/>
        <v/>
      </c>
      <c r="R46" s="95" t="str">
        <f t="shared" si="2"/>
        <v>Toán-Ypa</v>
      </c>
      <c r="S46" s="95" t="str">
        <f t="shared" si="2"/>
        <v/>
      </c>
      <c r="T46" s="95" t="str">
        <f t="shared" si="4"/>
        <v/>
      </c>
      <c r="U46" s="95" t="str">
        <f t="shared" si="2"/>
        <v/>
      </c>
      <c r="V46" s="92" t="str">
        <f t="shared" si="5"/>
        <v/>
      </c>
      <c r="W46" s="96">
        <f t="shared" si="6"/>
        <v>1</v>
      </c>
    </row>
    <row r="47" spans="1:23" ht="18" customHeight="1">
      <c r="A47" s="94">
        <v>4</v>
      </c>
      <c r="B47" s="95" t="str">
        <f t="shared" si="7"/>
        <v/>
      </c>
      <c r="C47" s="95" t="str">
        <f t="shared" si="2"/>
        <v>Toán-H.Hợp</v>
      </c>
      <c r="D47" s="95" t="str">
        <f t="shared" si="2"/>
        <v/>
      </c>
      <c r="E47" s="95" t="str">
        <f t="shared" si="2"/>
        <v/>
      </c>
      <c r="F47" s="95" t="str">
        <f t="shared" si="2"/>
        <v/>
      </c>
      <c r="G47" s="95" t="str">
        <f t="shared" si="2"/>
        <v/>
      </c>
      <c r="H47" s="95" t="str">
        <f t="shared" si="2"/>
        <v/>
      </c>
      <c r="I47" s="95" t="str">
        <f t="shared" si="2"/>
        <v>Toán-Ypa</v>
      </c>
      <c r="J47" s="95" t="str">
        <f t="shared" si="2"/>
        <v/>
      </c>
      <c r="K47" s="95" t="str">
        <f t="shared" si="2"/>
        <v/>
      </c>
      <c r="L47" s="95" t="str">
        <f t="shared" si="2"/>
        <v>Toán-Đ.Hà</v>
      </c>
      <c r="M47" s="95" t="str">
        <f t="shared" si="2"/>
        <v/>
      </c>
      <c r="N47" s="95" t="str">
        <f t="shared" si="2"/>
        <v/>
      </c>
      <c r="O47" s="95" t="str">
        <f t="shared" ref="O47" si="18">IF(OR(O14="Toán-Quý",O14="Toán-Tùng",O14="Toán-Ypa",O14="Toán-Cao",O14="Toán-Đ.Hà",O14="Toán-Hạnh",O14="Toán-Tùng",O14="Toán-H.Hợp",O14="Toán-Ngân",O14="Toán-Thúy"),O14,"")</f>
        <v/>
      </c>
      <c r="P47" s="95" t="str">
        <f t="shared" si="2"/>
        <v/>
      </c>
      <c r="Q47" s="95" t="str">
        <f t="shared" si="2"/>
        <v>Toán-Cao</v>
      </c>
      <c r="R47" s="95" t="str">
        <f t="shared" si="2"/>
        <v/>
      </c>
      <c r="S47" s="95" t="str">
        <f t="shared" si="2"/>
        <v/>
      </c>
      <c r="T47" s="95" t="str">
        <f t="shared" si="4"/>
        <v/>
      </c>
      <c r="U47" s="95" t="str">
        <f t="shared" si="2"/>
        <v/>
      </c>
      <c r="V47" s="92" t="str">
        <f t="shared" si="5"/>
        <v/>
      </c>
      <c r="W47" s="96">
        <f t="shared" si="6"/>
        <v>1</v>
      </c>
    </row>
    <row r="48" spans="1:23" ht="18" customHeight="1">
      <c r="A48" s="98">
        <v>5</v>
      </c>
      <c r="B48" s="95" t="str">
        <f t="shared" si="7"/>
        <v/>
      </c>
      <c r="C48" s="95" t="str">
        <f t="shared" si="2"/>
        <v>Toán-H.Hợp</v>
      </c>
      <c r="D48" s="95" t="str">
        <f t="shared" si="2"/>
        <v/>
      </c>
      <c r="E48" s="95" t="str">
        <f t="shared" si="2"/>
        <v/>
      </c>
      <c r="F48" s="95" t="str">
        <f t="shared" si="2"/>
        <v/>
      </c>
      <c r="G48" s="95" t="str">
        <f t="shared" si="2"/>
        <v/>
      </c>
      <c r="H48" s="95" t="str">
        <f t="shared" si="2"/>
        <v/>
      </c>
      <c r="I48" s="95" t="str">
        <f t="shared" si="2"/>
        <v>Toán-Ypa</v>
      </c>
      <c r="J48" s="95" t="str">
        <f t="shared" si="2"/>
        <v/>
      </c>
      <c r="K48" s="95" t="str">
        <f t="shared" si="2"/>
        <v/>
      </c>
      <c r="L48" s="95" t="str">
        <f t="shared" si="2"/>
        <v/>
      </c>
      <c r="M48" s="95" t="str">
        <f t="shared" si="2"/>
        <v/>
      </c>
      <c r="N48" s="95" t="str">
        <f t="shared" si="2"/>
        <v/>
      </c>
      <c r="O48" s="95" t="str">
        <f t="shared" ref="O48" si="19">IF(OR(O15="Toán-Quý",O15="Toán-Tùng",O15="Toán-Ypa",O15="Toán-Cao",O15="Toán-Đ.Hà",O15="Toán-Hạnh",O15="Toán-Tùng",O15="Toán-H.Hợp",O15="Toán-Ngân",O15="Toán-Thúy"),O15,"")</f>
        <v/>
      </c>
      <c r="P48" s="95" t="str">
        <f t="shared" si="2"/>
        <v/>
      </c>
      <c r="Q48" s="95" t="str">
        <f t="shared" si="2"/>
        <v>Toán-Cao</v>
      </c>
      <c r="R48" s="95" t="str">
        <f t="shared" si="2"/>
        <v/>
      </c>
      <c r="S48" s="95" t="str">
        <f t="shared" si="2"/>
        <v/>
      </c>
      <c r="T48" s="95" t="str">
        <f t="shared" si="4"/>
        <v/>
      </c>
      <c r="U48" s="95" t="str">
        <f t="shared" si="2"/>
        <v/>
      </c>
      <c r="V48" s="92" t="str">
        <f t="shared" si="5"/>
        <v/>
      </c>
      <c r="W48" s="100" t="str">
        <f t="shared" si="6"/>
        <v/>
      </c>
    </row>
    <row r="49" spans="1:23" ht="18" customHeight="1">
      <c r="A49" s="91">
        <v>1</v>
      </c>
      <c r="B49" s="117" t="str">
        <f t="shared" si="7"/>
        <v/>
      </c>
      <c r="C49" s="117" t="str">
        <f t="shared" si="2"/>
        <v/>
      </c>
      <c r="D49" s="117" t="str">
        <f t="shared" si="2"/>
        <v/>
      </c>
      <c r="E49" s="117" t="str">
        <f t="shared" si="2"/>
        <v/>
      </c>
      <c r="F49" s="117" t="str">
        <f t="shared" si="2"/>
        <v/>
      </c>
      <c r="G49" s="117" t="str">
        <f t="shared" si="2"/>
        <v/>
      </c>
      <c r="H49" s="117" t="str">
        <f t="shared" si="2"/>
        <v>Toán-Đ.Hà</v>
      </c>
      <c r="I49" s="117" t="str">
        <f t="shared" si="2"/>
        <v/>
      </c>
      <c r="J49" s="117" t="str">
        <f t="shared" si="2"/>
        <v>Toán-Cao</v>
      </c>
      <c r="K49" s="117" t="str">
        <f t="shared" si="2"/>
        <v/>
      </c>
      <c r="L49" s="117" t="str">
        <f t="shared" si="2"/>
        <v/>
      </c>
      <c r="M49" s="117" t="str">
        <f t="shared" si="2"/>
        <v/>
      </c>
      <c r="N49" s="117" t="str">
        <f t="shared" si="2"/>
        <v/>
      </c>
      <c r="O49" s="117" t="str">
        <f t="shared" ref="O49" si="20">IF(OR(O16="Toán-Quý",O16="Toán-Tùng",O16="Toán-Ypa",O16="Toán-Cao",O16="Toán-Đ.Hà",O16="Toán-Hạnh",O16="Toán-Tùng",O16="Toán-H.Hợp",O16="Toán-Ngân",O16="Toán-Thúy"),O16,"")</f>
        <v/>
      </c>
      <c r="P49" s="117" t="str">
        <f t="shared" si="2"/>
        <v/>
      </c>
      <c r="Q49" s="117" t="str">
        <f t="shared" si="2"/>
        <v/>
      </c>
      <c r="R49" s="117" t="str">
        <f t="shared" si="2"/>
        <v/>
      </c>
      <c r="S49" s="117" t="str">
        <f t="shared" si="2"/>
        <v/>
      </c>
      <c r="T49" s="117" t="str">
        <f t="shared" si="4"/>
        <v/>
      </c>
      <c r="U49" s="117" t="str">
        <f t="shared" si="2"/>
        <v>Toán-Ypa</v>
      </c>
      <c r="V49" s="92" t="str">
        <f t="shared" si="5"/>
        <v/>
      </c>
      <c r="W49" s="93" t="str">
        <f t="shared" si="6"/>
        <v/>
      </c>
    </row>
    <row r="50" spans="1:23" ht="18" customHeight="1">
      <c r="A50" s="94">
        <v>2</v>
      </c>
      <c r="B50" s="95" t="str">
        <f t="shared" si="7"/>
        <v/>
      </c>
      <c r="C50" s="95" t="str">
        <f t="shared" si="2"/>
        <v/>
      </c>
      <c r="D50" s="95" t="str">
        <f t="shared" si="2"/>
        <v/>
      </c>
      <c r="E50" s="95" t="str">
        <f t="shared" si="2"/>
        <v/>
      </c>
      <c r="F50" s="95" t="str">
        <f t="shared" si="2"/>
        <v/>
      </c>
      <c r="G50" s="95" t="str">
        <f t="shared" si="2"/>
        <v/>
      </c>
      <c r="H50" s="95" t="str">
        <f t="shared" si="2"/>
        <v>Toán-Đ.Hà</v>
      </c>
      <c r="I50" s="95" t="str">
        <f t="shared" si="2"/>
        <v/>
      </c>
      <c r="J50" s="95" t="str">
        <f t="shared" si="2"/>
        <v>Toán-Cao</v>
      </c>
      <c r="K50" s="95" t="str">
        <f t="shared" si="2"/>
        <v/>
      </c>
      <c r="L50" s="95" t="str">
        <f t="shared" si="2"/>
        <v/>
      </c>
      <c r="M50" s="95" t="str">
        <f t="shared" si="2"/>
        <v/>
      </c>
      <c r="N50" s="95" t="str">
        <f t="shared" si="2"/>
        <v/>
      </c>
      <c r="O50" s="95" t="str">
        <f t="shared" ref="O50" si="21">IF(OR(O17="Toán-Quý",O17="Toán-Tùng",O17="Toán-Ypa",O17="Toán-Cao",O17="Toán-Đ.Hà",O17="Toán-Hạnh",O17="Toán-Tùng",O17="Toán-H.Hợp",O17="Toán-Ngân",O17="Toán-Thúy"),O17,"")</f>
        <v/>
      </c>
      <c r="P50" s="95" t="str">
        <f t="shared" si="2"/>
        <v/>
      </c>
      <c r="Q50" s="95" t="str">
        <f t="shared" si="2"/>
        <v/>
      </c>
      <c r="R50" s="95" t="str">
        <f t="shared" si="2"/>
        <v/>
      </c>
      <c r="S50" s="95" t="str">
        <f t="shared" si="2"/>
        <v/>
      </c>
      <c r="T50" s="95" t="str">
        <f t="shared" si="4"/>
        <v/>
      </c>
      <c r="U50" s="95" t="str">
        <f t="shared" si="2"/>
        <v>Toán-Ypa</v>
      </c>
      <c r="V50" s="92" t="str">
        <f t="shared" si="5"/>
        <v/>
      </c>
      <c r="W50" s="96" t="str">
        <f t="shared" si="6"/>
        <v/>
      </c>
    </row>
    <row r="51" spans="1:23" ht="18" customHeight="1">
      <c r="A51" s="97" t="s">
        <v>73</v>
      </c>
      <c r="B51" s="95" t="str">
        <f t="shared" si="7"/>
        <v/>
      </c>
      <c r="C51" s="95" t="str">
        <f t="shared" si="2"/>
        <v/>
      </c>
      <c r="D51" s="95" t="str">
        <f t="shared" si="2"/>
        <v/>
      </c>
      <c r="E51" s="95" t="str">
        <f t="shared" si="2"/>
        <v/>
      </c>
      <c r="F51" s="95" t="str">
        <f t="shared" si="2"/>
        <v/>
      </c>
      <c r="G51" s="95" t="str">
        <f t="shared" si="2"/>
        <v/>
      </c>
      <c r="H51" s="95" t="str">
        <f t="shared" si="2"/>
        <v/>
      </c>
      <c r="I51" s="95" t="str">
        <f t="shared" si="2"/>
        <v>Toán-Ypa</v>
      </c>
      <c r="J51" s="95" t="str">
        <f t="shared" si="2"/>
        <v/>
      </c>
      <c r="K51" s="95" t="str">
        <f t="shared" si="2"/>
        <v/>
      </c>
      <c r="L51" s="95" t="str">
        <f t="shared" si="2"/>
        <v/>
      </c>
      <c r="M51" s="95" t="str">
        <f t="shared" si="2"/>
        <v/>
      </c>
      <c r="N51" s="95" t="str">
        <f t="shared" si="2"/>
        <v>Toán-H.Hợp</v>
      </c>
      <c r="O51" s="95" t="str">
        <f t="shared" ref="O51" si="22">IF(OR(O18="Toán-Quý",O18="Toán-Tùng",O18="Toán-Ypa",O18="Toán-Cao",O18="Toán-Đ.Hà",O18="Toán-Hạnh",O18="Toán-Tùng",O18="Toán-H.Hợp",O18="Toán-Ngân",O18="Toán-Thúy"),O18,"")</f>
        <v/>
      </c>
      <c r="P51" s="95" t="str">
        <f t="shared" si="2"/>
        <v>Toán-Cao</v>
      </c>
      <c r="Q51" s="95" t="str">
        <f t="shared" si="2"/>
        <v/>
      </c>
      <c r="R51" s="95" t="str">
        <f t="shared" si="2"/>
        <v/>
      </c>
      <c r="S51" s="95" t="str">
        <f t="shared" si="2"/>
        <v/>
      </c>
      <c r="T51" s="95" t="str">
        <f t="shared" si="4"/>
        <v/>
      </c>
      <c r="U51" s="95" t="str">
        <f t="shared" si="2"/>
        <v/>
      </c>
      <c r="V51" s="92" t="str">
        <f t="shared" si="5"/>
        <v/>
      </c>
      <c r="W51" s="96" t="str">
        <f t="shared" si="6"/>
        <v/>
      </c>
    </row>
    <row r="52" spans="1:23" ht="18" customHeight="1">
      <c r="A52" s="94">
        <v>4</v>
      </c>
      <c r="B52" s="95" t="str">
        <f t="shared" si="7"/>
        <v/>
      </c>
      <c r="C52" s="95" t="str">
        <f t="shared" si="2"/>
        <v/>
      </c>
      <c r="D52" s="95" t="str">
        <f t="shared" si="2"/>
        <v/>
      </c>
      <c r="E52" s="95" t="str">
        <f t="shared" si="2"/>
        <v/>
      </c>
      <c r="F52" s="95" t="str">
        <f t="shared" si="2"/>
        <v/>
      </c>
      <c r="G52" s="95" t="str">
        <f t="shared" si="2"/>
        <v/>
      </c>
      <c r="H52" s="95" t="str">
        <f t="shared" si="2"/>
        <v/>
      </c>
      <c r="I52" s="95" t="str">
        <f t="shared" si="2"/>
        <v/>
      </c>
      <c r="J52" s="95" t="str">
        <f t="shared" si="2"/>
        <v/>
      </c>
      <c r="K52" s="95" t="str">
        <f t="shared" si="2"/>
        <v>Toán-Đ.Hà</v>
      </c>
      <c r="L52" s="95" t="str">
        <f t="shared" si="2"/>
        <v/>
      </c>
      <c r="M52" s="95" t="str">
        <f t="shared" si="2"/>
        <v>Toán-H.Hợp</v>
      </c>
      <c r="N52" s="95" t="str">
        <f t="shared" si="2"/>
        <v/>
      </c>
      <c r="O52" s="95" t="str">
        <f t="shared" ref="O52" si="23">IF(OR(O19="Toán-Quý",O19="Toán-Tùng",O19="Toán-Ypa",O19="Toán-Cao",O19="Toán-Đ.Hà",O19="Toán-Hạnh",O19="Toán-Tùng",O19="Toán-H.Hợp",O19="Toán-Ngân",O19="Toán-Thúy"),O19,"")</f>
        <v/>
      </c>
      <c r="P52" s="95" t="str">
        <f t="shared" si="2"/>
        <v/>
      </c>
      <c r="Q52" s="95" t="str">
        <f t="shared" si="2"/>
        <v/>
      </c>
      <c r="R52" s="95" t="str">
        <f t="shared" si="2"/>
        <v>Toán-Ypa</v>
      </c>
      <c r="S52" s="95" t="str">
        <f t="shared" si="2"/>
        <v/>
      </c>
      <c r="T52" s="95" t="str">
        <f t="shared" si="4"/>
        <v/>
      </c>
      <c r="U52" s="95" t="str">
        <f t="shared" si="2"/>
        <v/>
      </c>
      <c r="V52" s="92" t="str">
        <f t="shared" si="5"/>
        <v/>
      </c>
      <c r="W52" s="96" t="str">
        <f t="shared" si="6"/>
        <v/>
      </c>
    </row>
    <row r="53" spans="1:23" ht="18" customHeight="1">
      <c r="A53" s="98">
        <v>5</v>
      </c>
      <c r="B53" s="95" t="str">
        <f t="shared" si="7"/>
        <v/>
      </c>
      <c r="C53" s="95" t="str">
        <f t="shared" si="2"/>
        <v/>
      </c>
      <c r="D53" s="95" t="str">
        <f t="shared" si="2"/>
        <v/>
      </c>
      <c r="E53" s="95" t="str">
        <f t="shared" si="2"/>
        <v/>
      </c>
      <c r="F53" s="95" t="str">
        <f t="shared" si="2"/>
        <v/>
      </c>
      <c r="G53" s="95" t="str">
        <f t="shared" si="2"/>
        <v/>
      </c>
      <c r="H53" s="95" t="str">
        <f t="shared" si="2"/>
        <v/>
      </c>
      <c r="I53" s="95" t="str">
        <f t="shared" si="2"/>
        <v/>
      </c>
      <c r="J53" s="95" t="str">
        <f t="shared" si="2"/>
        <v/>
      </c>
      <c r="K53" s="95" t="str">
        <f t="shared" si="2"/>
        <v>Toán-Đ.Hà</v>
      </c>
      <c r="L53" s="95" t="str">
        <f t="shared" si="2"/>
        <v/>
      </c>
      <c r="M53" s="95" t="str">
        <f t="shared" si="2"/>
        <v/>
      </c>
      <c r="N53" s="95" t="str">
        <f t="shared" si="2"/>
        <v/>
      </c>
      <c r="O53" s="95" t="str">
        <f t="shared" ref="O53" si="24">IF(OR(O20="Toán-Quý",O20="Toán-Tùng",O20="Toán-Ypa",O20="Toán-Cao",O20="Toán-Đ.Hà",O20="Toán-Hạnh",O20="Toán-Tùng",O20="Toán-H.Hợp",O20="Toán-Ngân",O20="Toán-Thúy"),O20,"")</f>
        <v/>
      </c>
      <c r="P53" s="95" t="str">
        <f t="shared" si="2"/>
        <v/>
      </c>
      <c r="Q53" s="95" t="str">
        <f t="shared" si="2"/>
        <v>Toán-Cao</v>
      </c>
      <c r="R53" s="95" t="str">
        <f t="shared" si="2"/>
        <v>Toán-Ypa</v>
      </c>
      <c r="S53" s="95" t="str">
        <f t="shared" si="2"/>
        <v/>
      </c>
      <c r="T53" s="95" t="str">
        <f t="shared" si="4"/>
        <v/>
      </c>
      <c r="U53" s="95" t="str">
        <f t="shared" si="2"/>
        <v/>
      </c>
      <c r="V53" s="92" t="str">
        <f t="shared" si="5"/>
        <v/>
      </c>
      <c r="W53" s="100" t="str">
        <f t="shared" si="6"/>
        <v/>
      </c>
    </row>
    <row r="54" spans="1:23" ht="18" customHeight="1">
      <c r="A54" s="91">
        <v>1</v>
      </c>
      <c r="B54" s="115" t="str">
        <f t="shared" si="7"/>
        <v/>
      </c>
      <c r="C54" s="115" t="str">
        <f t="shared" ref="C54:U68" si="25">IF(OR(C21="Toán-Quý",C21="Toán-Tùng",C21="Toán-Ypa",C21="Toán-Cao",C21="Toán-Đ.Hà",C21="Toán-Hạnh",C21="Toán-Tùng",C21="Toán-H.Hợp",C21="Toán-Ngân",C21="Toán-Thúy"),C21,"")</f>
        <v/>
      </c>
      <c r="D54" s="115" t="str">
        <f t="shared" si="25"/>
        <v/>
      </c>
      <c r="E54" s="115" t="str">
        <f t="shared" si="25"/>
        <v/>
      </c>
      <c r="F54" s="115" t="str">
        <f t="shared" si="25"/>
        <v/>
      </c>
      <c r="G54" s="115" t="str">
        <f t="shared" si="25"/>
        <v/>
      </c>
      <c r="H54" s="115" t="str">
        <f t="shared" si="25"/>
        <v/>
      </c>
      <c r="I54" s="115" t="str">
        <f t="shared" si="25"/>
        <v/>
      </c>
      <c r="J54" s="115" t="str">
        <f t="shared" si="25"/>
        <v/>
      </c>
      <c r="K54" s="115" t="str">
        <f t="shared" si="25"/>
        <v/>
      </c>
      <c r="L54" s="115" t="str">
        <f t="shared" si="25"/>
        <v/>
      </c>
      <c r="M54" s="115" t="str">
        <f t="shared" si="25"/>
        <v>Toán-H.Hợp</v>
      </c>
      <c r="N54" s="115" t="str">
        <f t="shared" si="25"/>
        <v/>
      </c>
      <c r="O54" s="115" t="str">
        <f t="shared" ref="O54" si="26">IF(OR(O21="Toán-Quý",O21="Toán-Tùng",O21="Toán-Ypa",O21="Toán-Cao",O21="Toán-Đ.Hà",O21="Toán-Hạnh",O21="Toán-Tùng",O21="Toán-H.Hợp",O21="Toán-Ngân",O21="Toán-Thúy"),O21,"")</f>
        <v/>
      </c>
      <c r="P54" s="115" t="str">
        <f t="shared" si="25"/>
        <v/>
      </c>
      <c r="Q54" s="115" t="str">
        <f t="shared" si="25"/>
        <v/>
      </c>
      <c r="R54" s="115" t="str">
        <f t="shared" si="25"/>
        <v/>
      </c>
      <c r="S54" s="115" t="str">
        <f t="shared" si="25"/>
        <v/>
      </c>
      <c r="T54" s="115" t="str">
        <f t="shared" si="4"/>
        <v/>
      </c>
      <c r="U54" s="115" t="str">
        <f t="shared" si="25"/>
        <v/>
      </c>
      <c r="V54" s="92" t="str">
        <f t="shared" si="5"/>
        <v/>
      </c>
      <c r="W54" s="93">
        <f t="shared" si="6"/>
        <v>-2</v>
      </c>
    </row>
    <row r="55" spans="1:23" ht="18" customHeight="1">
      <c r="A55" s="94">
        <v>2</v>
      </c>
      <c r="B55" s="95" t="str">
        <f t="shared" si="7"/>
        <v/>
      </c>
      <c r="C55" s="95" t="str">
        <f t="shared" si="25"/>
        <v/>
      </c>
      <c r="D55" s="95" t="str">
        <f t="shared" si="25"/>
        <v/>
      </c>
      <c r="E55" s="95" t="str">
        <f t="shared" si="25"/>
        <v/>
      </c>
      <c r="F55" s="95" t="str">
        <f t="shared" si="25"/>
        <v/>
      </c>
      <c r="G55" s="95" t="str">
        <f t="shared" si="25"/>
        <v/>
      </c>
      <c r="H55" s="95" t="str">
        <f t="shared" si="25"/>
        <v/>
      </c>
      <c r="I55" s="95" t="str">
        <f t="shared" si="25"/>
        <v/>
      </c>
      <c r="J55" s="95" t="str">
        <f t="shared" si="25"/>
        <v/>
      </c>
      <c r="K55" s="95" t="str">
        <f t="shared" si="25"/>
        <v/>
      </c>
      <c r="L55" s="95" t="str">
        <f t="shared" si="25"/>
        <v/>
      </c>
      <c r="M55" s="95" t="str">
        <f t="shared" si="25"/>
        <v>Toán-H.Hợp</v>
      </c>
      <c r="N55" s="95" t="str">
        <f t="shared" si="25"/>
        <v/>
      </c>
      <c r="O55" s="95" t="str">
        <f t="shared" ref="O55" si="27">IF(OR(O22="Toán-Quý",O22="Toán-Tùng",O22="Toán-Ypa",O22="Toán-Cao",O22="Toán-Đ.Hà",O22="Toán-Hạnh",O22="Toán-Tùng",O22="Toán-H.Hợp",O22="Toán-Ngân",O22="Toán-Thúy"),O22,"")</f>
        <v/>
      </c>
      <c r="P55" s="95" t="str">
        <f t="shared" si="25"/>
        <v/>
      </c>
      <c r="Q55" s="95" t="str">
        <f t="shared" si="25"/>
        <v/>
      </c>
      <c r="R55" s="95" t="str">
        <f t="shared" si="25"/>
        <v/>
      </c>
      <c r="S55" s="95" t="str">
        <f t="shared" si="25"/>
        <v/>
      </c>
      <c r="T55" s="95" t="str">
        <f t="shared" si="4"/>
        <v/>
      </c>
      <c r="U55" s="95" t="str">
        <f t="shared" si="25"/>
        <v/>
      </c>
      <c r="V55" s="92" t="str">
        <f t="shared" si="5"/>
        <v/>
      </c>
      <c r="W55" s="96">
        <f t="shared" si="6"/>
        <v>-2</v>
      </c>
    </row>
    <row r="56" spans="1:23" ht="18" customHeight="1">
      <c r="A56" s="97" t="s">
        <v>74</v>
      </c>
      <c r="B56" s="95" t="str">
        <f t="shared" si="7"/>
        <v/>
      </c>
      <c r="C56" s="95" t="str">
        <f t="shared" si="25"/>
        <v/>
      </c>
      <c r="D56" s="95" t="str">
        <f t="shared" si="25"/>
        <v/>
      </c>
      <c r="E56" s="95" t="str">
        <f t="shared" si="25"/>
        <v/>
      </c>
      <c r="F56" s="95" t="str">
        <f t="shared" si="25"/>
        <v/>
      </c>
      <c r="G56" s="95" t="str">
        <f t="shared" si="25"/>
        <v/>
      </c>
      <c r="H56" s="95" t="str">
        <f t="shared" si="25"/>
        <v/>
      </c>
      <c r="I56" s="95" t="str">
        <f t="shared" si="25"/>
        <v/>
      </c>
      <c r="J56" s="95" t="str">
        <f t="shared" si="25"/>
        <v/>
      </c>
      <c r="K56" s="95" t="str">
        <f t="shared" si="25"/>
        <v/>
      </c>
      <c r="L56" s="95" t="str">
        <f t="shared" si="25"/>
        <v/>
      </c>
      <c r="M56" s="95" t="str">
        <f t="shared" si="25"/>
        <v/>
      </c>
      <c r="N56" s="95" t="str">
        <f t="shared" si="25"/>
        <v/>
      </c>
      <c r="O56" s="95" t="str">
        <f t="shared" ref="O56" si="28">IF(OR(O23="Toán-Quý",O23="Toán-Tùng",O23="Toán-Ypa",O23="Toán-Cao",O23="Toán-Đ.Hà",O23="Toán-Hạnh",O23="Toán-Tùng",O23="Toán-H.Hợp",O23="Toán-Ngân",O23="Toán-Thúy"),O23,"")</f>
        <v>Toán-H.Hợp</v>
      </c>
      <c r="P56" s="95" t="str">
        <f t="shared" si="25"/>
        <v/>
      </c>
      <c r="Q56" s="95" t="str">
        <f t="shared" si="25"/>
        <v/>
      </c>
      <c r="R56" s="95" t="str">
        <f t="shared" si="25"/>
        <v/>
      </c>
      <c r="S56" s="95" t="str">
        <f t="shared" si="25"/>
        <v>Toán-Ngân</v>
      </c>
      <c r="T56" s="95" t="str">
        <f t="shared" si="4"/>
        <v/>
      </c>
      <c r="U56" s="95" t="str">
        <f t="shared" si="25"/>
        <v/>
      </c>
      <c r="V56" s="92" t="str">
        <f t="shared" si="5"/>
        <v/>
      </c>
      <c r="W56" s="96">
        <f t="shared" si="6"/>
        <v>-1</v>
      </c>
    </row>
    <row r="57" spans="1:23" ht="18" customHeight="1">
      <c r="A57" s="94">
        <v>4</v>
      </c>
      <c r="B57" s="95" t="str">
        <f t="shared" si="7"/>
        <v/>
      </c>
      <c r="C57" s="95" t="str">
        <f t="shared" si="25"/>
        <v/>
      </c>
      <c r="D57" s="95" t="str">
        <f t="shared" si="25"/>
        <v/>
      </c>
      <c r="E57" s="95" t="str">
        <f t="shared" si="25"/>
        <v/>
      </c>
      <c r="F57" s="95" t="str">
        <f t="shared" si="25"/>
        <v/>
      </c>
      <c r="G57" s="95" t="str">
        <f t="shared" si="25"/>
        <v/>
      </c>
      <c r="H57" s="95" t="str">
        <f t="shared" si="25"/>
        <v/>
      </c>
      <c r="I57" s="95" t="str">
        <f t="shared" si="25"/>
        <v/>
      </c>
      <c r="J57" s="95" t="str">
        <f t="shared" si="25"/>
        <v/>
      </c>
      <c r="K57" s="95" t="str">
        <f t="shared" si="25"/>
        <v/>
      </c>
      <c r="L57" s="95" t="str">
        <f t="shared" si="25"/>
        <v/>
      </c>
      <c r="M57" s="95" t="str">
        <f t="shared" si="25"/>
        <v/>
      </c>
      <c r="N57" s="95" t="str">
        <f t="shared" si="25"/>
        <v/>
      </c>
      <c r="O57" s="95" t="str">
        <f t="shared" ref="O57" si="29">IF(OR(O24="Toán-Quý",O24="Toán-Tùng",O24="Toán-Ypa",O24="Toán-Cao",O24="Toán-Đ.Hà",O24="Toán-Hạnh",O24="Toán-Tùng",O24="Toán-H.Hợp",O24="Toán-Ngân",O24="Toán-Thúy"),O24,"")</f>
        <v/>
      </c>
      <c r="P57" s="95" t="str">
        <f t="shared" si="25"/>
        <v/>
      </c>
      <c r="Q57" s="95" t="str">
        <f t="shared" si="25"/>
        <v/>
      </c>
      <c r="R57" s="95" t="str">
        <f t="shared" si="25"/>
        <v/>
      </c>
      <c r="S57" s="95" t="str">
        <f t="shared" si="25"/>
        <v>Toán-Ngân</v>
      </c>
      <c r="T57" s="95" t="str">
        <f t="shared" si="4"/>
        <v/>
      </c>
      <c r="U57" s="95" t="str">
        <f t="shared" si="25"/>
        <v/>
      </c>
      <c r="V57" s="92" t="str">
        <f t="shared" si="5"/>
        <v/>
      </c>
      <c r="W57" s="96">
        <f t="shared" si="6"/>
        <v>-2</v>
      </c>
    </row>
    <row r="58" spans="1:23" ht="18" customHeight="1">
      <c r="A58" s="98">
        <v>5</v>
      </c>
      <c r="B58" s="95" t="str">
        <f t="shared" si="7"/>
        <v>Toán-Thúy</v>
      </c>
      <c r="C58" s="95" t="str">
        <f t="shared" si="25"/>
        <v>Toán-H.Hợp</v>
      </c>
      <c r="D58" s="95" t="str">
        <f t="shared" si="25"/>
        <v/>
      </c>
      <c r="E58" s="95" t="str">
        <f t="shared" si="25"/>
        <v/>
      </c>
      <c r="F58" s="95" t="str">
        <f t="shared" si="25"/>
        <v/>
      </c>
      <c r="G58" s="95" t="str">
        <f t="shared" si="25"/>
        <v/>
      </c>
      <c r="H58" s="95" t="str">
        <f t="shared" si="25"/>
        <v/>
      </c>
      <c r="I58" s="95" t="str">
        <f t="shared" si="25"/>
        <v/>
      </c>
      <c r="J58" s="95" t="str">
        <f t="shared" si="25"/>
        <v/>
      </c>
      <c r="K58" s="95" t="str">
        <f t="shared" si="25"/>
        <v/>
      </c>
      <c r="L58" s="95" t="str">
        <f t="shared" si="25"/>
        <v/>
      </c>
      <c r="M58" s="95" t="str">
        <f t="shared" si="25"/>
        <v/>
      </c>
      <c r="N58" s="95" t="str">
        <f t="shared" si="25"/>
        <v/>
      </c>
      <c r="O58" s="95" t="str">
        <f t="shared" ref="O58" si="30">IF(OR(O25="Toán-Quý",O25="Toán-Tùng",O25="Toán-Ypa",O25="Toán-Cao",O25="Toán-Đ.Hà",O25="Toán-Hạnh",O25="Toán-Tùng",O25="Toán-H.Hợp",O25="Toán-Ngân",O25="Toán-Thúy"),O25,"")</f>
        <v/>
      </c>
      <c r="P58" s="95" t="str">
        <f t="shared" si="25"/>
        <v/>
      </c>
      <c r="Q58" s="95" t="str">
        <f t="shared" si="25"/>
        <v/>
      </c>
      <c r="R58" s="95" t="str">
        <f t="shared" si="25"/>
        <v/>
      </c>
      <c r="S58" s="95" t="str">
        <f t="shared" si="25"/>
        <v/>
      </c>
      <c r="T58" s="95" t="str">
        <f t="shared" si="4"/>
        <v>Toán-Ngân</v>
      </c>
      <c r="U58" s="95" t="str">
        <f t="shared" si="25"/>
        <v/>
      </c>
      <c r="V58" s="92" t="str">
        <f t="shared" si="5"/>
        <v/>
      </c>
      <c r="W58" s="100" t="str">
        <f t="shared" si="6"/>
        <v/>
      </c>
    </row>
    <row r="59" spans="1:23" ht="18" customHeight="1">
      <c r="A59" s="91">
        <v>1</v>
      </c>
      <c r="B59" s="115" t="str">
        <f t="shared" si="7"/>
        <v>Toán-Thúy</v>
      </c>
      <c r="C59" s="115" t="str">
        <f t="shared" si="25"/>
        <v/>
      </c>
      <c r="D59" s="115" t="str">
        <f t="shared" si="25"/>
        <v>Toán-Ngân</v>
      </c>
      <c r="E59" s="115" t="str">
        <f t="shared" si="25"/>
        <v/>
      </c>
      <c r="F59" s="115" t="str">
        <f t="shared" si="25"/>
        <v/>
      </c>
      <c r="G59" s="115" t="str">
        <f t="shared" si="25"/>
        <v/>
      </c>
      <c r="H59" s="115" t="str">
        <f t="shared" si="25"/>
        <v/>
      </c>
      <c r="I59" s="115" t="str">
        <f t="shared" si="25"/>
        <v/>
      </c>
      <c r="J59" s="115" t="str">
        <f t="shared" si="25"/>
        <v/>
      </c>
      <c r="K59" s="115" t="str">
        <f t="shared" si="25"/>
        <v/>
      </c>
      <c r="L59" s="115" t="str">
        <f t="shared" si="25"/>
        <v/>
      </c>
      <c r="M59" s="115" t="str">
        <f t="shared" si="25"/>
        <v/>
      </c>
      <c r="N59" s="115" t="str">
        <f t="shared" si="25"/>
        <v/>
      </c>
      <c r="O59" s="115" t="str">
        <f t="shared" ref="O59" si="31">IF(OR(O26="Toán-Quý",O26="Toán-Tùng",O26="Toán-Ypa",O26="Toán-Cao",O26="Toán-Đ.Hà",O26="Toán-Hạnh",O26="Toán-Tùng",O26="Toán-H.Hợp",O26="Toán-Ngân",O26="Toán-Thúy"),O26,"")</f>
        <v>Toán-H.Hợp</v>
      </c>
      <c r="P59" s="115" t="str">
        <f t="shared" si="25"/>
        <v>Toán-Cao</v>
      </c>
      <c r="Q59" s="115" t="str">
        <f t="shared" si="25"/>
        <v/>
      </c>
      <c r="R59" s="115" t="str">
        <f t="shared" si="25"/>
        <v>Toán-Ypa</v>
      </c>
      <c r="S59" s="115" t="str">
        <f t="shared" si="25"/>
        <v/>
      </c>
      <c r="T59" s="115" t="str">
        <f t="shared" si="4"/>
        <v/>
      </c>
      <c r="U59" s="115" t="str">
        <f t="shared" si="25"/>
        <v/>
      </c>
      <c r="V59" s="92" t="str">
        <f t="shared" si="5"/>
        <v/>
      </c>
      <c r="W59" s="93">
        <f t="shared" si="6"/>
        <v>2</v>
      </c>
    </row>
    <row r="60" spans="1:23" ht="18" customHeight="1">
      <c r="A60" s="94">
        <v>2</v>
      </c>
      <c r="B60" s="95" t="str">
        <f t="shared" si="7"/>
        <v/>
      </c>
      <c r="C60" s="95" t="str">
        <f t="shared" si="25"/>
        <v/>
      </c>
      <c r="D60" s="95" t="str">
        <f t="shared" si="25"/>
        <v/>
      </c>
      <c r="E60" s="95" t="str">
        <f t="shared" si="25"/>
        <v/>
      </c>
      <c r="F60" s="95" t="str">
        <f t="shared" si="25"/>
        <v/>
      </c>
      <c r="G60" s="95" t="str">
        <f t="shared" si="25"/>
        <v>Toán-Thúy</v>
      </c>
      <c r="H60" s="95" t="str">
        <f t="shared" si="25"/>
        <v/>
      </c>
      <c r="I60" s="95" t="str">
        <f t="shared" si="25"/>
        <v/>
      </c>
      <c r="J60" s="95" t="str">
        <f t="shared" si="25"/>
        <v/>
      </c>
      <c r="K60" s="95" t="str">
        <f t="shared" si="25"/>
        <v/>
      </c>
      <c r="L60" s="95" t="str">
        <f t="shared" si="25"/>
        <v/>
      </c>
      <c r="M60" s="95" t="str">
        <f t="shared" si="25"/>
        <v/>
      </c>
      <c r="N60" s="95" t="str">
        <f t="shared" si="25"/>
        <v/>
      </c>
      <c r="O60" s="95" t="str">
        <f t="shared" ref="O60" si="32">IF(OR(O27="Toán-Quý",O27="Toán-Tùng",O27="Toán-Ypa",O27="Toán-Cao",O27="Toán-Đ.Hà",O27="Toán-Hạnh",O27="Toán-Tùng",O27="Toán-H.Hợp",O27="Toán-Ngân",O27="Toán-Thúy"),O27,"")</f>
        <v>Toán-H.Hợp</v>
      </c>
      <c r="P60" s="95" t="str">
        <f t="shared" si="25"/>
        <v>Toán-Cao</v>
      </c>
      <c r="Q60" s="95" t="str">
        <f t="shared" si="25"/>
        <v/>
      </c>
      <c r="R60" s="95" t="str">
        <f t="shared" si="25"/>
        <v/>
      </c>
      <c r="S60" s="95" t="str">
        <f t="shared" si="25"/>
        <v/>
      </c>
      <c r="T60" s="95" t="str">
        <f t="shared" si="4"/>
        <v>Toán-Ngân</v>
      </c>
      <c r="U60" s="95" t="str">
        <f t="shared" si="25"/>
        <v>Toán-Ypa</v>
      </c>
      <c r="V60" s="92" t="str">
        <f t="shared" si="5"/>
        <v/>
      </c>
      <c r="W60" s="96">
        <f t="shared" si="6"/>
        <v>2</v>
      </c>
    </row>
    <row r="61" spans="1:23" ht="18" customHeight="1">
      <c r="A61" s="101" t="s">
        <v>25</v>
      </c>
      <c r="B61" s="95" t="str">
        <f t="shared" si="7"/>
        <v/>
      </c>
      <c r="C61" s="95" t="str">
        <f t="shared" si="25"/>
        <v/>
      </c>
      <c r="D61" s="95" t="str">
        <f t="shared" si="25"/>
        <v/>
      </c>
      <c r="E61" s="95" t="str">
        <f t="shared" si="25"/>
        <v/>
      </c>
      <c r="F61" s="95" t="str">
        <f t="shared" si="25"/>
        <v/>
      </c>
      <c r="G61" s="95" t="str">
        <f t="shared" si="25"/>
        <v>Toán-Thúy</v>
      </c>
      <c r="H61" s="95" t="str">
        <f t="shared" si="25"/>
        <v/>
      </c>
      <c r="I61" s="95" t="str">
        <f t="shared" si="25"/>
        <v/>
      </c>
      <c r="J61" s="95" t="str">
        <f t="shared" si="25"/>
        <v>Toán-Cao</v>
      </c>
      <c r="K61" s="95" t="str">
        <f t="shared" si="25"/>
        <v/>
      </c>
      <c r="L61" s="95" t="str">
        <f t="shared" si="25"/>
        <v/>
      </c>
      <c r="M61" s="95" t="str">
        <f t="shared" si="25"/>
        <v/>
      </c>
      <c r="N61" s="95" t="str">
        <f t="shared" si="25"/>
        <v>Toán-H.Hợp</v>
      </c>
      <c r="O61" s="95" t="str">
        <f t="shared" ref="O61" si="33">IF(OR(O28="Toán-Quý",O28="Toán-Tùng",O28="Toán-Ypa",O28="Toán-Cao",O28="Toán-Đ.Hà",O28="Toán-Hạnh",O28="Toán-Tùng",O28="Toán-H.Hợp",O28="Toán-Ngân",O28="Toán-Thúy"),O28,"")</f>
        <v/>
      </c>
      <c r="P61" s="95" t="str">
        <f t="shared" si="25"/>
        <v/>
      </c>
      <c r="Q61" s="95" t="str">
        <f t="shared" si="25"/>
        <v/>
      </c>
      <c r="R61" s="95" t="str">
        <f t="shared" si="25"/>
        <v/>
      </c>
      <c r="S61" s="95" t="str">
        <f t="shared" si="25"/>
        <v/>
      </c>
      <c r="T61" s="95" t="str">
        <f t="shared" si="4"/>
        <v>Toán-Ngân</v>
      </c>
      <c r="U61" s="95" t="str">
        <f t="shared" si="25"/>
        <v>Toán-Ypa</v>
      </c>
      <c r="V61" s="92" t="str">
        <f t="shared" si="5"/>
        <v/>
      </c>
      <c r="W61" s="96">
        <f t="shared" si="6"/>
        <v>2</v>
      </c>
    </row>
    <row r="62" spans="1:23" ht="18" customHeight="1">
      <c r="A62" s="94">
        <v>4</v>
      </c>
      <c r="B62" s="95" t="str">
        <f t="shared" si="7"/>
        <v/>
      </c>
      <c r="C62" s="95" t="str">
        <f t="shared" si="25"/>
        <v/>
      </c>
      <c r="D62" s="95" t="str">
        <f t="shared" si="25"/>
        <v/>
      </c>
      <c r="E62" s="95" t="str">
        <f t="shared" si="25"/>
        <v/>
      </c>
      <c r="F62" s="95" t="str">
        <f t="shared" si="25"/>
        <v>Toán-Thúy</v>
      </c>
      <c r="G62" s="95" t="str">
        <f t="shared" si="25"/>
        <v/>
      </c>
      <c r="H62" s="95" t="str">
        <f t="shared" si="25"/>
        <v/>
      </c>
      <c r="I62" s="95" t="str">
        <f t="shared" si="25"/>
        <v/>
      </c>
      <c r="J62" s="95" t="str">
        <f t="shared" si="25"/>
        <v/>
      </c>
      <c r="K62" s="95" t="str">
        <f t="shared" si="25"/>
        <v/>
      </c>
      <c r="L62" s="95" t="str">
        <f t="shared" si="25"/>
        <v/>
      </c>
      <c r="M62" s="95" t="str">
        <f t="shared" si="25"/>
        <v/>
      </c>
      <c r="N62" s="95" t="str">
        <f t="shared" si="25"/>
        <v>Toán-H.Hợp</v>
      </c>
      <c r="O62" s="95" t="str">
        <f t="shared" ref="O62" si="34">IF(OR(O29="Toán-Quý",O29="Toán-Tùng",O29="Toán-Ypa",O29="Toán-Cao",O29="Toán-Đ.Hà",O29="Toán-Hạnh",O29="Toán-Tùng",O29="Toán-H.Hợp",O29="Toán-Ngân",O29="Toán-Thúy"),O29,"")</f>
        <v/>
      </c>
      <c r="P62" s="95" t="str">
        <f t="shared" si="25"/>
        <v/>
      </c>
      <c r="Q62" s="95" t="str">
        <f t="shared" si="25"/>
        <v>Toán-Cao</v>
      </c>
      <c r="R62" s="95" t="str">
        <f t="shared" si="25"/>
        <v/>
      </c>
      <c r="S62" s="95" t="str">
        <f t="shared" si="25"/>
        <v>Toán-Ngân</v>
      </c>
      <c r="T62" s="95" t="str">
        <f t="shared" si="4"/>
        <v/>
      </c>
      <c r="U62" s="95" t="str">
        <f t="shared" si="25"/>
        <v/>
      </c>
      <c r="V62" s="92" t="str">
        <f t="shared" si="5"/>
        <v/>
      </c>
      <c r="W62" s="96">
        <f t="shared" si="6"/>
        <v>1</v>
      </c>
    </row>
    <row r="63" spans="1:23" ht="18" customHeight="1">
      <c r="A63" s="94">
        <v>5</v>
      </c>
      <c r="B63" s="95" t="str">
        <f t="shared" si="7"/>
        <v/>
      </c>
      <c r="C63" s="95" t="str">
        <f t="shared" si="25"/>
        <v>Toán-H.Hợp</v>
      </c>
      <c r="D63" s="95" t="str">
        <f t="shared" si="25"/>
        <v/>
      </c>
      <c r="E63" s="95" t="str">
        <f t="shared" si="25"/>
        <v/>
      </c>
      <c r="F63" s="95" t="str">
        <f t="shared" si="25"/>
        <v>Toán-Thúy</v>
      </c>
      <c r="G63" s="95" t="str">
        <f t="shared" si="25"/>
        <v/>
      </c>
      <c r="H63" s="95" t="str">
        <f t="shared" si="25"/>
        <v/>
      </c>
      <c r="I63" s="95" t="str">
        <f t="shared" si="25"/>
        <v>Toán-Ypa</v>
      </c>
      <c r="J63" s="95" t="str">
        <f t="shared" si="25"/>
        <v/>
      </c>
      <c r="K63" s="95" t="str">
        <f t="shared" si="25"/>
        <v/>
      </c>
      <c r="L63" s="95" t="str">
        <f t="shared" si="25"/>
        <v/>
      </c>
      <c r="M63" s="95" t="str">
        <f t="shared" si="25"/>
        <v/>
      </c>
      <c r="N63" s="95" t="str">
        <f t="shared" si="25"/>
        <v/>
      </c>
      <c r="O63" s="95" t="str">
        <f t="shared" ref="O63" si="35">IF(OR(O30="Toán-Quý",O30="Toán-Tùng",O30="Toán-Ypa",O30="Toán-Cao",O30="Toán-Đ.Hà",O30="Toán-Hạnh",O30="Toán-Tùng",O30="Toán-H.Hợp",O30="Toán-Ngân",O30="Toán-Thúy"),O30,"")</f>
        <v/>
      </c>
      <c r="P63" s="95" t="str">
        <f t="shared" si="25"/>
        <v/>
      </c>
      <c r="Q63" s="95" t="str">
        <f t="shared" si="25"/>
        <v>Toán-Cao</v>
      </c>
      <c r="R63" s="95" t="str">
        <f t="shared" si="25"/>
        <v/>
      </c>
      <c r="S63" s="95" t="str">
        <f t="shared" si="25"/>
        <v>Toán-Ngân</v>
      </c>
      <c r="T63" s="95" t="str">
        <f t="shared" si="4"/>
        <v/>
      </c>
      <c r="U63" s="95" t="str">
        <f t="shared" si="25"/>
        <v/>
      </c>
      <c r="V63" s="92" t="str">
        <f t="shared" si="5"/>
        <v/>
      </c>
      <c r="W63" s="100">
        <f t="shared" si="6"/>
        <v>2</v>
      </c>
    </row>
    <row r="64" spans="1:23" ht="18" customHeight="1">
      <c r="A64" s="116" t="s">
        <v>101</v>
      </c>
      <c r="B64" s="117" t="str">
        <f t="shared" si="7"/>
        <v/>
      </c>
      <c r="C64" s="117" t="str">
        <f t="shared" si="25"/>
        <v/>
      </c>
      <c r="D64" s="117" t="str">
        <f t="shared" si="25"/>
        <v/>
      </c>
      <c r="E64" s="117" t="str">
        <f t="shared" si="25"/>
        <v>Toán-Đ.Hà</v>
      </c>
      <c r="F64" s="117" t="str">
        <f t="shared" si="25"/>
        <v/>
      </c>
      <c r="G64" s="117" t="str">
        <f t="shared" si="25"/>
        <v>Toán-Thúy</v>
      </c>
      <c r="H64" s="117" t="str">
        <f t="shared" si="25"/>
        <v/>
      </c>
      <c r="I64" s="117" t="str">
        <f t="shared" si="25"/>
        <v/>
      </c>
      <c r="J64" s="117" t="str">
        <f t="shared" si="25"/>
        <v/>
      </c>
      <c r="K64" s="117" t="str">
        <f t="shared" si="25"/>
        <v/>
      </c>
      <c r="L64" s="117" t="str">
        <f t="shared" si="25"/>
        <v/>
      </c>
      <c r="M64" s="117" t="str">
        <f t="shared" si="25"/>
        <v/>
      </c>
      <c r="N64" s="117" t="str">
        <f t="shared" si="25"/>
        <v/>
      </c>
      <c r="O64" s="117" t="str">
        <f t="shared" ref="O64" si="36">IF(OR(O31="Toán-Quý",O31="Toán-Tùng",O31="Toán-Ypa",O31="Toán-Cao",O31="Toán-Đ.Hà",O31="Toán-Hạnh",O31="Toán-Tùng",O31="Toán-H.Hợp",O31="Toán-Ngân",O31="Toán-Thúy"),O31,"")</f>
        <v/>
      </c>
      <c r="P64" s="117" t="str">
        <f t="shared" si="25"/>
        <v/>
      </c>
      <c r="Q64" s="117" t="str">
        <f t="shared" si="25"/>
        <v/>
      </c>
      <c r="R64" s="117" t="str">
        <f t="shared" si="25"/>
        <v/>
      </c>
      <c r="S64" s="117" t="str">
        <f t="shared" si="25"/>
        <v/>
      </c>
      <c r="T64" s="117" t="str">
        <f t="shared" si="4"/>
        <v>Toán-Ngân</v>
      </c>
      <c r="U64" s="117" t="str">
        <f t="shared" si="25"/>
        <v/>
      </c>
      <c r="V64" s="92" t="str">
        <f t="shared" si="5"/>
        <v/>
      </c>
      <c r="W64" s="118" t="str">
        <f t="shared" si="6"/>
        <v/>
      </c>
    </row>
    <row r="65" spans="1:23" ht="18" customHeight="1">
      <c r="A65" s="103">
        <v>2</v>
      </c>
      <c r="B65" s="95" t="str">
        <f t="shared" si="7"/>
        <v/>
      </c>
      <c r="C65" s="95" t="str">
        <f t="shared" si="25"/>
        <v/>
      </c>
      <c r="D65" s="95" t="str">
        <f t="shared" si="25"/>
        <v/>
      </c>
      <c r="E65" s="95" t="str">
        <f t="shared" si="25"/>
        <v/>
      </c>
      <c r="F65" s="95" t="str">
        <f t="shared" si="25"/>
        <v/>
      </c>
      <c r="G65" s="95" t="str">
        <f t="shared" si="25"/>
        <v/>
      </c>
      <c r="H65" s="95" t="str">
        <f t="shared" si="25"/>
        <v/>
      </c>
      <c r="I65" s="95" t="str">
        <f t="shared" si="25"/>
        <v/>
      </c>
      <c r="J65" s="95" t="str">
        <f t="shared" si="25"/>
        <v/>
      </c>
      <c r="K65" s="95" t="str">
        <f t="shared" si="25"/>
        <v/>
      </c>
      <c r="L65" s="95" t="str">
        <f t="shared" si="25"/>
        <v/>
      </c>
      <c r="M65" s="95" t="str">
        <f t="shared" si="25"/>
        <v/>
      </c>
      <c r="N65" s="95" t="str">
        <f t="shared" si="25"/>
        <v/>
      </c>
      <c r="O65" s="95" t="str">
        <f t="shared" ref="O65" si="37">IF(OR(O32="Toán-Quý",O32="Toán-Tùng",O32="Toán-Ypa",O32="Toán-Cao",O32="Toán-Đ.Hà",O32="Toán-Hạnh",O32="Toán-Tùng",O32="Toán-H.Hợp",O32="Toán-Ngân",O32="Toán-Thúy"),O32,"")</f>
        <v/>
      </c>
      <c r="P65" s="95" t="str">
        <f t="shared" si="25"/>
        <v/>
      </c>
      <c r="Q65" s="95" t="str">
        <f t="shared" si="25"/>
        <v/>
      </c>
      <c r="R65" s="95" t="str">
        <f t="shared" si="25"/>
        <v/>
      </c>
      <c r="S65" s="95" t="str">
        <f t="shared" si="25"/>
        <v/>
      </c>
      <c r="T65" s="95" t="str">
        <f t="shared" si="4"/>
        <v>Toán-Ngân</v>
      </c>
      <c r="U65" s="95" t="str">
        <f t="shared" si="25"/>
        <v/>
      </c>
      <c r="V65" s="92" t="str">
        <f t="shared" si="5"/>
        <v/>
      </c>
      <c r="W65" s="96">
        <f t="shared" si="6"/>
        <v>-2</v>
      </c>
    </row>
    <row r="66" spans="1:23" ht="18" customHeight="1">
      <c r="A66" s="103"/>
      <c r="B66" s="95" t="str">
        <f t="shared" si="7"/>
        <v/>
      </c>
      <c r="C66" s="95" t="str">
        <f t="shared" si="25"/>
        <v/>
      </c>
      <c r="D66" s="95" t="str">
        <f t="shared" si="25"/>
        <v/>
      </c>
      <c r="E66" s="95" t="str">
        <f t="shared" si="25"/>
        <v/>
      </c>
      <c r="F66" s="95" t="str">
        <f t="shared" si="25"/>
        <v/>
      </c>
      <c r="G66" s="95" t="str">
        <f t="shared" si="25"/>
        <v/>
      </c>
      <c r="H66" s="95" t="str">
        <f t="shared" si="25"/>
        <v/>
      </c>
      <c r="I66" s="95" t="str">
        <f t="shared" si="25"/>
        <v/>
      </c>
      <c r="J66" s="95" t="str">
        <f t="shared" si="25"/>
        <v/>
      </c>
      <c r="K66" s="95" t="str">
        <f t="shared" si="25"/>
        <v/>
      </c>
      <c r="L66" s="95" t="str">
        <f t="shared" si="25"/>
        <v/>
      </c>
      <c r="M66" s="95" t="str">
        <f t="shared" si="25"/>
        <v/>
      </c>
      <c r="N66" s="95" t="str">
        <f t="shared" si="25"/>
        <v/>
      </c>
      <c r="O66" s="95" t="str">
        <f t="shared" ref="O66" si="38">IF(OR(O33="Toán-Quý",O33="Toán-Tùng",O33="Toán-Ypa",O33="Toán-Cao",O33="Toán-Đ.Hà",O33="Toán-Hạnh",O33="Toán-Tùng",O33="Toán-H.Hợp",O33="Toán-Ngân",O33="Toán-Thúy"),O33,"")</f>
        <v/>
      </c>
      <c r="P66" s="95" t="str">
        <f t="shared" si="25"/>
        <v/>
      </c>
      <c r="Q66" s="95" t="str">
        <f t="shared" si="25"/>
        <v/>
      </c>
      <c r="R66" s="95" t="str">
        <f t="shared" si="25"/>
        <v/>
      </c>
      <c r="S66" s="95" t="str">
        <f t="shared" si="25"/>
        <v/>
      </c>
      <c r="T66" s="95" t="str">
        <f t="shared" si="4"/>
        <v/>
      </c>
      <c r="U66" s="95" t="str">
        <f t="shared" si="25"/>
        <v/>
      </c>
      <c r="V66" s="92" t="str">
        <f t="shared" si="5"/>
        <v/>
      </c>
      <c r="W66" s="96">
        <f t="shared" si="6"/>
        <v>-3</v>
      </c>
    </row>
    <row r="67" spans="1:23" ht="18" customHeight="1">
      <c r="A67" s="103"/>
      <c r="B67" s="95" t="str">
        <f t="shared" si="7"/>
        <v/>
      </c>
      <c r="C67" s="95" t="str">
        <f t="shared" si="25"/>
        <v/>
      </c>
      <c r="D67" s="95" t="str">
        <f t="shared" si="25"/>
        <v/>
      </c>
      <c r="E67" s="95" t="str">
        <f t="shared" si="25"/>
        <v/>
      </c>
      <c r="F67" s="95" t="str">
        <f t="shared" si="25"/>
        <v/>
      </c>
      <c r="G67" s="95" t="str">
        <f t="shared" si="25"/>
        <v/>
      </c>
      <c r="H67" s="95" t="str">
        <f t="shared" si="25"/>
        <v/>
      </c>
      <c r="I67" s="95" t="str">
        <f t="shared" si="25"/>
        <v/>
      </c>
      <c r="J67" s="95" t="str">
        <f t="shared" si="25"/>
        <v/>
      </c>
      <c r="K67" s="95" t="str">
        <f t="shared" si="25"/>
        <v/>
      </c>
      <c r="L67" s="95" t="str">
        <f t="shared" si="25"/>
        <v/>
      </c>
      <c r="M67" s="95" t="str">
        <f t="shared" si="25"/>
        <v/>
      </c>
      <c r="N67" s="95" t="str">
        <f t="shared" si="25"/>
        <v/>
      </c>
      <c r="O67" s="95" t="str">
        <f t="shared" ref="O67" si="39">IF(OR(O34="Toán-Quý",O34="Toán-Tùng",O34="Toán-Ypa",O34="Toán-Cao",O34="Toán-Đ.Hà",O34="Toán-Hạnh",O34="Toán-Tùng",O34="Toán-H.Hợp",O34="Toán-Ngân",O34="Toán-Thúy"),O34,"")</f>
        <v/>
      </c>
      <c r="P67" s="95" t="str">
        <f t="shared" si="25"/>
        <v/>
      </c>
      <c r="Q67" s="95" t="str">
        <f t="shared" si="25"/>
        <v/>
      </c>
      <c r="R67" s="95" t="str">
        <f t="shared" si="25"/>
        <v/>
      </c>
      <c r="S67" s="95" t="str">
        <f t="shared" si="25"/>
        <v/>
      </c>
      <c r="T67" s="95" t="str">
        <f t="shared" si="4"/>
        <v/>
      </c>
      <c r="U67" s="95" t="str">
        <f t="shared" si="25"/>
        <v/>
      </c>
      <c r="V67" s="92" t="str">
        <f t="shared" si="5"/>
        <v/>
      </c>
      <c r="W67" s="96">
        <f t="shared" si="6"/>
        <v>-3</v>
      </c>
    </row>
    <row r="68" spans="1:23" ht="18" customHeight="1">
      <c r="A68" s="103"/>
      <c r="B68" s="95" t="str">
        <f t="shared" si="7"/>
        <v/>
      </c>
      <c r="C68" s="95" t="str">
        <f t="shared" si="25"/>
        <v/>
      </c>
      <c r="D68" s="95" t="str">
        <f t="shared" si="25"/>
        <v/>
      </c>
      <c r="E68" s="95" t="str">
        <f t="shared" si="25"/>
        <v/>
      </c>
      <c r="F68" s="95" t="str">
        <f t="shared" ref="F68:U68" si="40">IF(OR(F35="Toán-Quý",F35="Toán-Tùng",F35="Toán-Ypa",F35="Toán-Cao",F35="Toán-Đ.Hà",F35="Toán-Hạnh",F35="Toán-Tùng",F35="Toán-H.Hợp",F35="Toán-Ngân",F35="Toán-Thúy"),F35,"")</f>
        <v/>
      </c>
      <c r="G68" s="95" t="str">
        <f t="shared" si="40"/>
        <v/>
      </c>
      <c r="H68" s="95" t="str">
        <f t="shared" si="40"/>
        <v/>
      </c>
      <c r="I68" s="95" t="str">
        <f t="shared" si="40"/>
        <v/>
      </c>
      <c r="J68" s="95" t="str">
        <f t="shared" si="40"/>
        <v/>
      </c>
      <c r="K68" s="95" t="str">
        <f t="shared" si="40"/>
        <v/>
      </c>
      <c r="L68" s="95" t="str">
        <f t="shared" si="40"/>
        <v/>
      </c>
      <c r="M68" s="95" t="str">
        <f t="shared" si="40"/>
        <v/>
      </c>
      <c r="N68" s="95" t="str">
        <f t="shared" si="40"/>
        <v/>
      </c>
      <c r="O68" s="95" t="str">
        <f t="shared" ref="O68" si="41">IF(OR(O35="Toán-Quý",O35="Toán-Tùng",O35="Toán-Ypa",O35="Toán-Cao",O35="Toán-Đ.Hà",O35="Toán-Hạnh",O35="Toán-Tùng",O35="Toán-H.Hợp",O35="Toán-Ngân",O35="Toán-Thúy"),O35,"")</f>
        <v/>
      </c>
      <c r="P68" s="95" t="str">
        <f t="shared" si="40"/>
        <v/>
      </c>
      <c r="Q68" s="95" t="str">
        <f t="shared" si="40"/>
        <v/>
      </c>
      <c r="R68" s="95" t="str">
        <f t="shared" si="40"/>
        <v/>
      </c>
      <c r="S68" s="95" t="str">
        <f t="shared" si="40"/>
        <v/>
      </c>
      <c r="T68" s="95" t="str">
        <f t="shared" ref="T68" si="42">IF(OR(T35="Toán-Quý",T35="Toán-Tùng",T35="Toán-Ypa",T35="Toán-Cao",T35="Toán-Đ.Hà",T35="Toán-Hạnh",T35="Toán-Tùng",T35="Toán-H.Hợp",T35="Toán-Ngân",T35="Toán-Thúy"),T35,"")</f>
        <v/>
      </c>
      <c r="U68" s="95" t="str">
        <f t="shared" si="40"/>
        <v/>
      </c>
      <c r="V68" s="92" t="str">
        <f t="shared" si="5"/>
        <v/>
      </c>
      <c r="W68" s="100">
        <f t="shared" si="6"/>
        <v>-3</v>
      </c>
    </row>
    <row r="69" spans="1:23" ht="18" customHeight="1">
      <c r="A69" s="104">
        <f>17*30-COUNTBLANK(B39:V68)</f>
        <v>-42</v>
      </c>
      <c r="B69" s="76">
        <f>6*4+11*5</f>
        <v>79</v>
      </c>
      <c r="C69" s="105" t="str">
        <f>IF(A69&lt;&gt;B69,"Lỗi","")</f>
        <v>Lỗi</v>
      </c>
      <c r="I69" s="92"/>
      <c r="J69" s="92"/>
      <c r="K69" s="92"/>
      <c r="L69" s="92"/>
      <c r="M69" s="92"/>
      <c r="N69" s="92"/>
      <c r="O69" s="92"/>
      <c r="P69" s="92"/>
      <c r="Q69" s="92"/>
      <c r="R69" s="92"/>
      <c r="S69" s="92"/>
      <c r="T69" s="92"/>
      <c r="U69" s="92"/>
    </row>
    <row r="70" spans="1:23" ht="18" customHeight="1">
      <c r="A70" s="86"/>
      <c r="B70" s="185" t="s">
        <v>76</v>
      </c>
      <c r="C70" s="186"/>
      <c r="D70" s="186"/>
      <c r="E70" s="186"/>
      <c r="F70" s="186"/>
      <c r="G70" s="186"/>
      <c r="H70" s="186"/>
      <c r="I70" s="186"/>
      <c r="J70" s="186"/>
      <c r="K70" s="186"/>
      <c r="L70" s="186"/>
      <c r="M70" s="186"/>
      <c r="N70" s="186"/>
      <c r="O70" s="186"/>
      <c r="P70" s="186"/>
      <c r="Q70" s="186"/>
      <c r="R70" s="186"/>
      <c r="S70" s="87"/>
      <c r="T70" s="87"/>
      <c r="U70" s="87"/>
      <c r="V70" s="85"/>
    </row>
    <row r="71" spans="1:23" ht="18" customHeight="1">
      <c r="A71" s="88"/>
      <c r="B71" s="89" t="str">
        <f t="shared" ref="B71:H71" si="43">B5</f>
        <v>10A1</v>
      </c>
      <c r="C71" s="89" t="str">
        <f t="shared" si="43"/>
        <v>10A2</v>
      </c>
      <c r="D71" s="89" t="str">
        <f t="shared" si="43"/>
        <v>10A3</v>
      </c>
      <c r="E71" s="89" t="str">
        <f t="shared" si="43"/>
        <v>10A4</v>
      </c>
      <c r="F71" s="89" t="str">
        <f t="shared" si="43"/>
        <v>10A5</v>
      </c>
      <c r="G71" s="89" t="str">
        <f t="shared" si="43"/>
        <v>10A6</v>
      </c>
      <c r="H71" s="89" t="str">
        <f t="shared" si="43"/>
        <v>10A7</v>
      </c>
      <c r="I71" s="89" t="str">
        <f>I5</f>
        <v>11B1</v>
      </c>
      <c r="J71" s="89" t="str">
        <f>J5</f>
        <v>11B2</v>
      </c>
      <c r="K71" s="89" t="str">
        <f>K5</f>
        <v>11B3</v>
      </c>
      <c r="L71" s="89" t="str">
        <f>L5</f>
        <v>11B4</v>
      </c>
      <c r="M71" s="89" t="str">
        <f>M5</f>
        <v>11B5</v>
      </c>
      <c r="N71" s="89" t="s">
        <v>14</v>
      </c>
      <c r="O71" s="89" t="s">
        <v>136</v>
      </c>
      <c r="P71" s="89" t="str">
        <f t="shared" ref="P71:V71" si="44">P5</f>
        <v>12C1</v>
      </c>
      <c r="Q71" s="89" t="str">
        <f t="shared" si="44"/>
        <v>12C2</v>
      </c>
      <c r="R71" s="89" t="str">
        <f t="shared" si="44"/>
        <v>12C3</v>
      </c>
      <c r="S71" s="89" t="str">
        <f t="shared" si="44"/>
        <v>12C4</v>
      </c>
      <c r="T71" s="89" t="str">
        <f t="shared" si="44"/>
        <v>12C5</v>
      </c>
      <c r="U71" s="89" t="str">
        <f t="shared" si="44"/>
        <v>12C6</v>
      </c>
      <c r="V71" s="89">
        <f t="shared" si="44"/>
        <v>0</v>
      </c>
      <c r="W71" s="90" t="s">
        <v>70</v>
      </c>
    </row>
    <row r="72" spans="1:23" ht="18" customHeight="1">
      <c r="A72" s="91">
        <v>1</v>
      </c>
      <c r="B72" s="92" t="str">
        <f t="shared" ref="B72:V85" si="45">IF(OR(B6="Lý-Tước",B6="Lý-The",B6="Lý-Nga",B6="Lý-Long",B6="CNghệ-Tước",B6="CNghệ-The",B6="CNghệ-Nga",B6="CNghệ-Long",),B6,"")</f>
        <v/>
      </c>
      <c r="C72" s="92" t="str">
        <f t="shared" si="45"/>
        <v/>
      </c>
      <c r="D72" s="92" t="str">
        <f t="shared" si="45"/>
        <v/>
      </c>
      <c r="E72" s="92" t="str">
        <f t="shared" si="45"/>
        <v/>
      </c>
      <c r="F72" s="92" t="str">
        <f t="shared" si="45"/>
        <v/>
      </c>
      <c r="G72" s="92" t="str">
        <f t="shared" si="45"/>
        <v/>
      </c>
      <c r="H72" s="92" t="str">
        <f t="shared" si="45"/>
        <v/>
      </c>
      <c r="I72" s="92" t="str">
        <f t="shared" si="45"/>
        <v/>
      </c>
      <c r="J72" s="92" t="str">
        <f t="shared" si="45"/>
        <v/>
      </c>
      <c r="K72" s="92" t="str">
        <f t="shared" si="45"/>
        <v/>
      </c>
      <c r="L72" s="92" t="str">
        <f t="shared" si="45"/>
        <v/>
      </c>
      <c r="M72" s="92" t="str">
        <f t="shared" si="45"/>
        <v/>
      </c>
      <c r="N72" s="92" t="str">
        <f t="shared" si="45"/>
        <v/>
      </c>
      <c r="O72" s="92" t="str">
        <f t="shared" ref="O72:O84" si="46">IF(OR(O6="Lý-Tước",O6="Lý-The",O6="Lý-Nga",O6="Lý-Long",O6="CNghệ-Tước",O6="CNghệ-The",O6="CNghệ-Nga",O6="CNghệ-Long",),O6,"")</f>
        <v/>
      </c>
      <c r="P72" s="92" t="str">
        <f t="shared" si="45"/>
        <v/>
      </c>
      <c r="Q72" s="92" t="str">
        <f t="shared" si="45"/>
        <v/>
      </c>
      <c r="R72" s="92" t="str">
        <f t="shared" si="45"/>
        <v/>
      </c>
      <c r="S72" s="92" t="str">
        <f t="shared" si="45"/>
        <v/>
      </c>
      <c r="T72" s="92" t="str">
        <f t="shared" ref="T72:T84" si="47">IF(OR(T6="Lý-Tước",T6="Lý-The",T6="Lý-Nga",T6="Lý-Long",T6="CNghệ-Tước",T6="CNghệ-The",T6="CNghệ-Nga",T6="CNghệ-Long",),T6,"")</f>
        <v/>
      </c>
      <c r="U72" s="92" t="str">
        <f t="shared" si="45"/>
        <v/>
      </c>
      <c r="V72" s="92" t="str">
        <f t="shared" si="45"/>
        <v/>
      </c>
      <c r="W72" s="93">
        <f t="shared" ref="W72:W101" si="48">IF((18-COUNTBLANK(B72:V72))=0,"",18-COUNTBLANK(B72:V72))</f>
        <v>-3</v>
      </c>
    </row>
    <row r="73" spans="1:23" ht="18" customHeight="1">
      <c r="A73" s="94">
        <v>2</v>
      </c>
      <c r="B73" s="95" t="str">
        <f t="shared" si="45"/>
        <v/>
      </c>
      <c r="C73" s="95" t="str">
        <f t="shared" si="45"/>
        <v/>
      </c>
      <c r="D73" s="95" t="str">
        <f t="shared" si="45"/>
        <v/>
      </c>
      <c r="E73" s="95" t="str">
        <f t="shared" si="45"/>
        <v/>
      </c>
      <c r="F73" s="95" t="str">
        <f t="shared" si="45"/>
        <v/>
      </c>
      <c r="G73" s="95" t="str">
        <f t="shared" si="45"/>
        <v/>
      </c>
      <c r="H73" s="95" t="str">
        <f t="shared" si="45"/>
        <v/>
      </c>
      <c r="I73" s="95" t="str">
        <f t="shared" si="45"/>
        <v/>
      </c>
      <c r="J73" s="95" t="str">
        <f t="shared" si="45"/>
        <v/>
      </c>
      <c r="K73" s="95" t="str">
        <f t="shared" si="45"/>
        <v/>
      </c>
      <c r="L73" s="95" t="str">
        <f t="shared" si="45"/>
        <v>Lý-Long</v>
      </c>
      <c r="M73" s="95" t="str">
        <f t="shared" si="45"/>
        <v/>
      </c>
      <c r="N73" s="95" t="str">
        <f t="shared" si="45"/>
        <v/>
      </c>
      <c r="O73" s="95" t="str">
        <f t="shared" si="46"/>
        <v/>
      </c>
      <c r="P73" s="95" t="str">
        <f t="shared" si="45"/>
        <v/>
      </c>
      <c r="Q73" s="95" t="str">
        <f t="shared" si="45"/>
        <v/>
      </c>
      <c r="R73" s="95" t="str">
        <f t="shared" si="45"/>
        <v/>
      </c>
      <c r="S73" s="95" t="str">
        <f t="shared" si="45"/>
        <v/>
      </c>
      <c r="T73" s="95" t="str">
        <f t="shared" si="47"/>
        <v>Lý-The</v>
      </c>
      <c r="U73" s="95" t="str">
        <f t="shared" si="45"/>
        <v/>
      </c>
      <c r="V73" s="95" t="str">
        <f t="shared" si="45"/>
        <v/>
      </c>
      <c r="W73" s="96">
        <f t="shared" si="48"/>
        <v>-1</v>
      </c>
    </row>
    <row r="74" spans="1:23" ht="18" customHeight="1">
      <c r="A74" s="97" t="s">
        <v>71</v>
      </c>
      <c r="B74" s="95" t="str">
        <f t="shared" si="45"/>
        <v/>
      </c>
      <c r="C74" s="95" t="str">
        <f t="shared" si="45"/>
        <v/>
      </c>
      <c r="D74" s="95" t="str">
        <f t="shared" si="45"/>
        <v/>
      </c>
      <c r="E74" s="95" t="str">
        <f t="shared" si="45"/>
        <v/>
      </c>
      <c r="F74" s="95" t="str">
        <f t="shared" si="45"/>
        <v/>
      </c>
      <c r="G74" s="95" t="str">
        <f t="shared" si="45"/>
        <v/>
      </c>
      <c r="H74" s="95" t="str">
        <f t="shared" si="45"/>
        <v/>
      </c>
      <c r="I74" s="95" t="str">
        <f t="shared" si="45"/>
        <v/>
      </c>
      <c r="J74" s="95" t="str">
        <f t="shared" si="45"/>
        <v/>
      </c>
      <c r="K74" s="95" t="str">
        <f t="shared" si="45"/>
        <v/>
      </c>
      <c r="L74" s="95" t="str">
        <f t="shared" si="45"/>
        <v/>
      </c>
      <c r="M74" s="95" t="str">
        <f t="shared" si="45"/>
        <v/>
      </c>
      <c r="N74" s="95" t="str">
        <f t="shared" si="45"/>
        <v>Lý-The</v>
      </c>
      <c r="O74" s="95" t="str">
        <f t="shared" si="46"/>
        <v/>
      </c>
      <c r="P74" s="95" t="str">
        <f t="shared" si="45"/>
        <v/>
      </c>
      <c r="Q74" s="95" t="str">
        <f t="shared" si="45"/>
        <v>Lý-Nga</v>
      </c>
      <c r="R74" s="95" t="str">
        <f t="shared" si="45"/>
        <v/>
      </c>
      <c r="S74" s="95" t="str">
        <f t="shared" si="45"/>
        <v>CNghệ-Long</v>
      </c>
      <c r="T74" s="95" t="str">
        <f t="shared" si="47"/>
        <v/>
      </c>
      <c r="U74" s="95" t="str">
        <f t="shared" si="45"/>
        <v/>
      </c>
      <c r="V74" s="95" t="str">
        <f t="shared" si="45"/>
        <v/>
      </c>
      <c r="W74" s="96" t="str">
        <f t="shared" si="48"/>
        <v/>
      </c>
    </row>
    <row r="75" spans="1:23" ht="18" customHeight="1">
      <c r="A75" s="94">
        <v>4</v>
      </c>
      <c r="B75" s="95" t="str">
        <f t="shared" si="45"/>
        <v/>
      </c>
      <c r="C75" s="95" t="str">
        <f t="shared" si="45"/>
        <v/>
      </c>
      <c r="D75" s="95" t="str">
        <f t="shared" si="45"/>
        <v/>
      </c>
      <c r="E75" s="95" t="str">
        <f t="shared" si="45"/>
        <v/>
      </c>
      <c r="F75" s="95" t="str">
        <f t="shared" si="45"/>
        <v/>
      </c>
      <c r="G75" s="95" t="str">
        <f t="shared" si="45"/>
        <v/>
      </c>
      <c r="H75" s="95" t="str">
        <f t="shared" si="45"/>
        <v/>
      </c>
      <c r="I75" s="95" t="str">
        <f t="shared" si="45"/>
        <v>Lý-Nga</v>
      </c>
      <c r="J75" s="95" t="str">
        <f t="shared" si="45"/>
        <v/>
      </c>
      <c r="K75" s="95" t="str">
        <f t="shared" si="45"/>
        <v/>
      </c>
      <c r="L75" s="95" t="str">
        <f t="shared" si="45"/>
        <v/>
      </c>
      <c r="M75" s="95" t="str">
        <f t="shared" si="45"/>
        <v/>
      </c>
      <c r="N75" s="95" t="str">
        <f t="shared" si="45"/>
        <v/>
      </c>
      <c r="O75" s="95" t="str">
        <f t="shared" si="46"/>
        <v/>
      </c>
      <c r="P75" s="95" t="str">
        <f t="shared" si="45"/>
        <v/>
      </c>
      <c r="Q75" s="95" t="str">
        <f t="shared" si="45"/>
        <v>CNghệ-Long</v>
      </c>
      <c r="R75" s="95" t="str">
        <f t="shared" si="45"/>
        <v/>
      </c>
      <c r="S75" s="95" t="str">
        <f t="shared" si="45"/>
        <v/>
      </c>
      <c r="T75" s="95" t="str">
        <f t="shared" si="47"/>
        <v/>
      </c>
      <c r="U75" s="95" t="str">
        <f t="shared" si="45"/>
        <v/>
      </c>
      <c r="V75" s="95" t="str">
        <f t="shared" si="45"/>
        <v/>
      </c>
      <c r="W75" s="96">
        <f t="shared" si="48"/>
        <v>-1</v>
      </c>
    </row>
    <row r="76" spans="1:23" ht="18" customHeight="1">
      <c r="A76" s="98">
        <v>5</v>
      </c>
      <c r="B76" s="99" t="str">
        <f t="shared" si="45"/>
        <v/>
      </c>
      <c r="C76" s="99" t="str">
        <f t="shared" si="45"/>
        <v/>
      </c>
      <c r="D76" s="99" t="str">
        <f t="shared" si="45"/>
        <v/>
      </c>
      <c r="E76" s="99" t="str">
        <f t="shared" si="45"/>
        <v/>
      </c>
      <c r="F76" s="99" t="str">
        <f t="shared" si="45"/>
        <v/>
      </c>
      <c r="G76" s="99" t="str">
        <f t="shared" si="45"/>
        <v/>
      </c>
      <c r="H76" s="99" t="str">
        <f t="shared" si="45"/>
        <v/>
      </c>
      <c r="I76" s="99" t="str">
        <f t="shared" si="45"/>
        <v/>
      </c>
      <c r="J76" s="99" t="str">
        <f t="shared" si="45"/>
        <v/>
      </c>
      <c r="K76" s="99" t="str">
        <f t="shared" si="45"/>
        <v/>
      </c>
      <c r="L76" s="99" t="str">
        <f t="shared" si="45"/>
        <v/>
      </c>
      <c r="M76" s="99" t="str">
        <f t="shared" si="45"/>
        <v/>
      </c>
      <c r="N76" s="99" t="str">
        <f t="shared" si="45"/>
        <v/>
      </c>
      <c r="O76" s="99" t="str">
        <f t="shared" si="46"/>
        <v/>
      </c>
      <c r="P76" s="99" t="str">
        <f t="shared" si="45"/>
        <v/>
      </c>
      <c r="Q76" s="99" t="str">
        <f t="shared" si="45"/>
        <v/>
      </c>
      <c r="R76" s="99" t="str">
        <f t="shared" si="45"/>
        <v/>
      </c>
      <c r="S76" s="99" t="str">
        <f t="shared" si="45"/>
        <v/>
      </c>
      <c r="T76" s="99" t="str">
        <f t="shared" si="47"/>
        <v/>
      </c>
      <c r="U76" s="99" t="str">
        <f t="shared" si="45"/>
        <v>CNghệ-Long</v>
      </c>
      <c r="V76" s="99" t="str">
        <f t="shared" si="45"/>
        <v/>
      </c>
      <c r="W76" s="100">
        <f t="shared" si="48"/>
        <v>-2</v>
      </c>
    </row>
    <row r="77" spans="1:23" ht="18" customHeight="1">
      <c r="A77" s="91">
        <v>1</v>
      </c>
      <c r="B77" s="92" t="str">
        <f t="shared" si="45"/>
        <v/>
      </c>
      <c r="C77" s="92" t="str">
        <f t="shared" si="45"/>
        <v/>
      </c>
      <c r="D77" s="92" t="str">
        <f t="shared" si="45"/>
        <v/>
      </c>
      <c r="E77" s="92" t="str">
        <f t="shared" si="45"/>
        <v/>
      </c>
      <c r="F77" s="92" t="str">
        <f t="shared" si="45"/>
        <v/>
      </c>
      <c r="G77" s="92" t="str">
        <f t="shared" si="45"/>
        <v>Lý-Tước</v>
      </c>
      <c r="H77" s="92" t="str">
        <f t="shared" si="45"/>
        <v/>
      </c>
      <c r="I77" s="92" t="str">
        <f t="shared" si="45"/>
        <v/>
      </c>
      <c r="J77" s="92" t="str">
        <f t="shared" si="45"/>
        <v/>
      </c>
      <c r="K77" s="92" t="str">
        <f t="shared" si="45"/>
        <v/>
      </c>
      <c r="L77" s="92" t="str">
        <f t="shared" si="45"/>
        <v/>
      </c>
      <c r="M77" s="92" t="str">
        <f t="shared" si="45"/>
        <v/>
      </c>
      <c r="N77" s="92" t="str">
        <f t="shared" si="45"/>
        <v/>
      </c>
      <c r="O77" s="92" t="str">
        <f t="shared" si="46"/>
        <v/>
      </c>
      <c r="P77" s="92" t="str">
        <f t="shared" si="45"/>
        <v/>
      </c>
      <c r="Q77" s="92" t="str">
        <f t="shared" si="45"/>
        <v/>
      </c>
      <c r="R77" s="92" t="str">
        <f t="shared" si="45"/>
        <v/>
      </c>
      <c r="S77" s="92" t="str">
        <f t="shared" si="45"/>
        <v/>
      </c>
      <c r="T77" s="92" t="str">
        <f t="shared" si="47"/>
        <v>Lý-The</v>
      </c>
      <c r="U77" s="92" t="str">
        <f t="shared" si="45"/>
        <v/>
      </c>
      <c r="V77" s="92" t="str">
        <f t="shared" si="45"/>
        <v/>
      </c>
      <c r="W77" s="93">
        <f t="shared" si="48"/>
        <v>-1</v>
      </c>
    </row>
    <row r="78" spans="1:23" ht="18" customHeight="1">
      <c r="A78" s="94">
        <v>2</v>
      </c>
      <c r="B78" s="95" t="str">
        <f t="shared" si="45"/>
        <v/>
      </c>
      <c r="C78" s="95" t="str">
        <f t="shared" si="45"/>
        <v>Lý-Tước</v>
      </c>
      <c r="D78" s="95" t="str">
        <f t="shared" si="45"/>
        <v/>
      </c>
      <c r="E78" s="95" t="str">
        <f t="shared" si="45"/>
        <v/>
      </c>
      <c r="F78" s="95" t="str">
        <f t="shared" si="45"/>
        <v/>
      </c>
      <c r="G78" s="95" t="str">
        <f t="shared" si="45"/>
        <v/>
      </c>
      <c r="H78" s="95" t="str">
        <f t="shared" si="45"/>
        <v/>
      </c>
      <c r="I78" s="95" t="str">
        <f t="shared" si="45"/>
        <v/>
      </c>
      <c r="J78" s="95" t="str">
        <f t="shared" si="45"/>
        <v/>
      </c>
      <c r="K78" s="95" t="str">
        <f t="shared" si="45"/>
        <v/>
      </c>
      <c r="L78" s="95" t="str">
        <f t="shared" si="45"/>
        <v/>
      </c>
      <c r="M78" s="95" t="str">
        <f t="shared" si="45"/>
        <v/>
      </c>
      <c r="N78" s="95" t="str">
        <f t="shared" si="45"/>
        <v/>
      </c>
      <c r="O78" s="95" t="str">
        <f t="shared" si="46"/>
        <v/>
      </c>
      <c r="P78" s="95" t="str">
        <f t="shared" si="45"/>
        <v/>
      </c>
      <c r="Q78" s="95" t="str">
        <f t="shared" si="45"/>
        <v/>
      </c>
      <c r="R78" s="95" t="str">
        <f t="shared" si="45"/>
        <v/>
      </c>
      <c r="S78" s="95" t="str">
        <f t="shared" si="45"/>
        <v>Lý-The</v>
      </c>
      <c r="T78" s="95" t="str">
        <f t="shared" si="47"/>
        <v/>
      </c>
      <c r="U78" s="95" t="str">
        <f t="shared" si="45"/>
        <v/>
      </c>
      <c r="V78" s="95" t="str">
        <f t="shared" si="45"/>
        <v/>
      </c>
      <c r="W78" s="96">
        <f t="shared" si="48"/>
        <v>-1</v>
      </c>
    </row>
    <row r="79" spans="1:23" ht="18" customHeight="1">
      <c r="A79" s="97" t="s">
        <v>72</v>
      </c>
      <c r="B79" s="95" t="str">
        <f t="shared" si="45"/>
        <v/>
      </c>
      <c r="C79" s="95" t="str">
        <f t="shared" si="45"/>
        <v>Lý-Tước</v>
      </c>
      <c r="D79" s="95" t="str">
        <f t="shared" si="45"/>
        <v/>
      </c>
      <c r="E79" s="95" t="str">
        <f t="shared" si="45"/>
        <v/>
      </c>
      <c r="F79" s="95" t="str">
        <f t="shared" si="45"/>
        <v/>
      </c>
      <c r="G79" s="95" t="str">
        <f t="shared" si="45"/>
        <v/>
      </c>
      <c r="H79" s="95" t="str">
        <f t="shared" si="45"/>
        <v/>
      </c>
      <c r="I79" s="95" t="str">
        <f t="shared" si="45"/>
        <v/>
      </c>
      <c r="J79" s="95" t="str">
        <f t="shared" si="45"/>
        <v/>
      </c>
      <c r="K79" s="95" t="str">
        <f t="shared" si="45"/>
        <v/>
      </c>
      <c r="L79" s="95" t="str">
        <f t="shared" si="45"/>
        <v/>
      </c>
      <c r="M79" s="95" t="str">
        <f t="shared" si="45"/>
        <v/>
      </c>
      <c r="N79" s="95" t="str">
        <f t="shared" si="45"/>
        <v/>
      </c>
      <c r="O79" s="95" t="str">
        <f t="shared" si="46"/>
        <v/>
      </c>
      <c r="P79" s="95" t="str">
        <f t="shared" si="45"/>
        <v/>
      </c>
      <c r="Q79" s="95" t="str">
        <f t="shared" si="45"/>
        <v/>
      </c>
      <c r="R79" s="95" t="str">
        <f t="shared" si="45"/>
        <v/>
      </c>
      <c r="S79" s="95" t="str">
        <f t="shared" si="45"/>
        <v/>
      </c>
      <c r="T79" s="95" t="str">
        <f t="shared" si="47"/>
        <v/>
      </c>
      <c r="U79" s="95" t="str">
        <f t="shared" si="45"/>
        <v/>
      </c>
      <c r="V79" s="95" t="str">
        <f t="shared" si="45"/>
        <v/>
      </c>
      <c r="W79" s="96">
        <f t="shared" si="48"/>
        <v>-2</v>
      </c>
    </row>
    <row r="80" spans="1:23" ht="18" customHeight="1">
      <c r="A80" s="94">
        <v>4</v>
      </c>
      <c r="B80" s="95" t="str">
        <f t="shared" si="45"/>
        <v/>
      </c>
      <c r="C80" s="95" t="str">
        <f t="shared" si="45"/>
        <v/>
      </c>
      <c r="D80" s="95" t="str">
        <f t="shared" si="45"/>
        <v/>
      </c>
      <c r="E80" s="95" t="str">
        <f t="shared" si="45"/>
        <v/>
      </c>
      <c r="F80" s="95" t="str">
        <f t="shared" si="45"/>
        <v/>
      </c>
      <c r="G80" s="95" t="str">
        <f t="shared" si="45"/>
        <v>CNghệ-Tước</v>
      </c>
      <c r="H80" s="95" t="str">
        <f t="shared" si="45"/>
        <v/>
      </c>
      <c r="I80" s="95" t="str">
        <f t="shared" si="45"/>
        <v/>
      </c>
      <c r="J80" s="95" t="str">
        <f t="shared" si="45"/>
        <v/>
      </c>
      <c r="K80" s="95" t="str">
        <f t="shared" si="45"/>
        <v/>
      </c>
      <c r="L80" s="95" t="str">
        <f t="shared" si="45"/>
        <v/>
      </c>
      <c r="M80" s="95" t="str">
        <f t="shared" si="45"/>
        <v/>
      </c>
      <c r="N80" s="95" t="str">
        <f t="shared" si="45"/>
        <v/>
      </c>
      <c r="O80" s="95" t="str">
        <f t="shared" si="46"/>
        <v/>
      </c>
      <c r="P80" s="95" t="str">
        <f t="shared" si="45"/>
        <v/>
      </c>
      <c r="Q80" s="95" t="str">
        <f t="shared" si="45"/>
        <v/>
      </c>
      <c r="R80" s="95" t="str">
        <f t="shared" si="45"/>
        <v/>
      </c>
      <c r="S80" s="95" t="str">
        <f t="shared" si="45"/>
        <v/>
      </c>
      <c r="T80" s="95" t="str">
        <f t="shared" si="47"/>
        <v/>
      </c>
      <c r="U80" s="95" t="str">
        <f t="shared" si="45"/>
        <v/>
      </c>
      <c r="V80" s="95" t="str">
        <f t="shared" si="45"/>
        <v/>
      </c>
      <c r="W80" s="96">
        <f t="shared" si="48"/>
        <v>-2</v>
      </c>
    </row>
    <row r="81" spans="1:23" ht="18" customHeight="1">
      <c r="A81" s="98">
        <v>5</v>
      </c>
      <c r="B81" s="99" t="str">
        <f t="shared" si="45"/>
        <v/>
      </c>
      <c r="C81" s="99" t="str">
        <f t="shared" si="45"/>
        <v/>
      </c>
      <c r="D81" s="99" t="str">
        <f t="shared" si="45"/>
        <v/>
      </c>
      <c r="E81" s="99" t="str">
        <f t="shared" si="45"/>
        <v/>
      </c>
      <c r="F81" s="99" t="str">
        <f t="shared" si="45"/>
        <v>Lý-Tước</v>
      </c>
      <c r="G81" s="99" t="str">
        <f t="shared" si="45"/>
        <v/>
      </c>
      <c r="H81" s="99" t="str">
        <f t="shared" si="45"/>
        <v/>
      </c>
      <c r="I81" s="99" t="str">
        <f t="shared" si="45"/>
        <v/>
      </c>
      <c r="J81" s="99" t="str">
        <f t="shared" si="45"/>
        <v/>
      </c>
      <c r="K81" s="99" t="str">
        <f t="shared" si="45"/>
        <v/>
      </c>
      <c r="L81" s="99" t="str">
        <f t="shared" si="45"/>
        <v/>
      </c>
      <c r="M81" s="99" t="str">
        <f t="shared" si="45"/>
        <v/>
      </c>
      <c r="N81" s="99" t="str">
        <f t="shared" si="45"/>
        <v/>
      </c>
      <c r="O81" s="99" t="str">
        <f t="shared" si="46"/>
        <v/>
      </c>
      <c r="P81" s="99" t="str">
        <f t="shared" si="45"/>
        <v/>
      </c>
      <c r="Q81" s="99" t="str">
        <f t="shared" si="45"/>
        <v/>
      </c>
      <c r="R81" s="99" t="str">
        <f t="shared" si="45"/>
        <v/>
      </c>
      <c r="S81" s="99" t="str">
        <f t="shared" si="45"/>
        <v/>
      </c>
      <c r="T81" s="99" t="str">
        <f t="shared" si="47"/>
        <v/>
      </c>
      <c r="U81" s="99" t="str">
        <f t="shared" si="45"/>
        <v/>
      </c>
      <c r="V81" s="99" t="str">
        <f t="shared" si="45"/>
        <v/>
      </c>
      <c r="W81" s="100">
        <f t="shared" si="48"/>
        <v>-2</v>
      </c>
    </row>
    <row r="82" spans="1:23" ht="18" customHeight="1">
      <c r="A82" s="91">
        <v>1</v>
      </c>
      <c r="B82" s="92" t="str">
        <f t="shared" si="45"/>
        <v/>
      </c>
      <c r="C82" s="92" t="str">
        <f t="shared" si="45"/>
        <v/>
      </c>
      <c r="D82" s="92" t="str">
        <f t="shared" si="45"/>
        <v/>
      </c>
      <c r="E82" s="92" t="str">
        <f t="shared" si="45"/>
        <v/>
      </c>
      <c r="F82" s="92" t="str">
        <f t="shared" si="45"/>
        <v/>
      </c>
      <c r="G82" s="92" t="str">
        <f t="shared" si="45"/>
        <v>CNghệ-Tước</v>
      </c>
      <c r="H82" s="92" t="str">
        <f t="shared" si="45"/>
        <v/>
      </c>
      <c r="I82" s="92" t="str">
        <f t="shared" si="45"/>
        <v/>
      </c>
      <c r="J82" s="92" t="str">
        <f t="shared" si="45"/>
        <v/>
      </c>
      <c r="K82" s="92" t="str">
        <f t="shared" si="45"/>
        <v/>
      </c>
      <c r="L82" s="92" t="str">
        <f t="shared" si="45"/>
        <v/>
      </c>
      <c r="M82" s="92" t="str">
        <f t="shared" si="45"/>
        <v/>
      </c>
      <c r="N82" s="92" t="str">
        <f t="shared" si="45"/>
        <v/>
      </c>
      <c r="O82" s="92" t="str">
        <f t="shared" si="46"/>
        <v/>
      </c>
      <c r="P82" s="92" t="str">
        <f t="shared" si="45"/>
        <v/>
      </c>
      <c r="Q82" s="92" t="str">
        <f t="shared" si="45"/>
        <v/>
      </c>
      <c r="R82" s="92" t="str">
        <f t="shared" si="45"/>
        <v/>
      </c>
      <c r="S82" s="92" t="str">
        <f t="shared" si="45"/>
        <v/>
      </c>
      <c r="T82" s="92" t="str">
        <f t="shared" si="47"/>
        <v/>
      </c>
      <c r="U82" s="92" t="str">
        <f t="shared" si="45"/>
        <v/>
      </c>
      <c r="V82" s="92" t="str">
        <f t="shared" si="45"/>
        <v/>
      </c>
      <c r="W82" s="93">
        <f t="shared" si="48"/>
        <v>-2</v>
      </c>
    </row>
    <row r="83" spans="1:23" ht="18" customHeight="1">
      <c r="A83" s="94">
        <v>2</v>
      </c>
      <c r="B83" s="95" t="str">
        <f t="shared" si="45"/>
        <v>Lý-Tước</v>
      </c>
      <c r="C83" s="95" t="str">
        <f t="shared" si="45"/>
        <v/>
      </c>
      <c r="D83" s="95" t="str">
        <f t="shared" si="45"/>
        <v/>
      </c>
      <c r="E83" s="95" t="str">
        <f t="shared" si="45"/>
        <v/>
      </c>
      <c r="F83" s="95" t="str">
        <f t="shared" si="45"/>
        <v/>
      </c>
      <c r="G83" s="95" t="str">
        <f t="shared" si="45"/>
        <v/>
      </c>
      <c r="H83" s="95" t="str">
        <f t="shared" si="45"/>
        <v/>
      </c>
      <c r="I83" s="95" t="str">
        <f t="shared" si="45"/>
        <v/>
      </c>
      <c r="J83" s="95" t="str">
        <f t="shared" si="45"/>
        <v/>
      </c>
      <c r="K83" s="95" t="str">
        <f t="shared" si="45"/>
        <v>Lý-Long</v>
      </c>
      <c r="L83" s="95" t="str">
        <f t="shared" si="45"/>
        <v/>
      </c>
      <c r="M83" s="95" t="str">
        <f t="shared" si="45"/>
        <v/>
      </c>
      <c r="N83" s="95" t="str">
        <f t="shared" si="45"/>
        <v/>
      </c>
      <c r="O83" s="95" t="str">
        <f t="shared" si="46"/>
        <v/>
      </c>
      <c r="P83" s="95" t="str">
        <f t="shared" si="45"/>
        <v/>
      </c>
      <c r="Q83" s="95" t="str">
        <f t="shared" si="45"/>
        <v/>
      </c>
      <c r="R83" s="95" t="str">
        <f t="shared" si="45"/>
        <v/>
      </c>
      <c r="S83" s="95" t="str">
        <f t="shared" si="45"/>
        <v/>
      </c>
      <c r="T83" s="95" t="str">
        <f t="shared" si="47"/>
        <v/>
      </c>
      <c r="U83" s="95" t="str">
        <f t="shared" si="45"/>
        <v/>
      </c>
      <c r="V83" s="95" t="str">
        <f t="shared" si="45"/>
        <v/>
      </c>
      <c r="W83" s="96">
        <f t="shared" si="48"/>
        <v>-1</v>
      </c>
    </row>
    <row r="84" spans="1:23" ht="18" customHeight="1">
      <c r="A84" s="97" t="s">
        <v>73</v>
      </c>
      <c r="B84" s="95" t="str">
        <f t="shared" si="45"/>
        <v/>
      </c>
      <c r="C84" s="95" t="str">
        <f t="shared" si="45"/>
        <v/>
      </c>
      <c r="D84" s="95" t="str">
        <f t="shared" si="45"/>
        <v/>
      </c>
      <c r="E84" s="95" t="str">
        <f t="shared" si="45"/>
        <v/>
      </c>
      <c r="F84" s="95" t="str">
        <f t="shared" si="45"/>
        <v/>
      </c>
      <c r="G84" s="95" t="str">
        <f t="shared" si="45"/>
        <v/>
      </c>
      <c r="H84" s="95" t="str">
        <f t="shared" si="45"/>
        <v/>
      </c>
      <c r="I84" s="95" t="str">
        <f t="shared" si="45"/>
        <v/>
      </c>
      <c r="J84" s="95" t="str">
        <f t="shared" si="45"/>
        <v/>
      </c>
      <c r="K84" s="95" t="str">
        <f t="shared" si="45"/>
        <v/>
      </c>
      <c r="L84" s="95" t="str">
        <f t="shared" si="45"/>
        <v/>
      </c>
      <c r="M84" s="95" t="str">
        <f t="shared" si="45"/>
        <v/>
      </c>
      <c r="N84" s="95" t="str">
        <f t="shared" si="45"/>
        <v/>
      </c>
      <c r="O84" s="95" t="str">
        <f t="shared" si="46"/>
        <v/>
      </c>
      <c r="P84" s="95" t="str">
        <f t="shared" si="45"/>
        <v/>
      </c>
      <c r="Q84" s="95" t="str">
        <f t="shared" si="45"/>
        <v/>
      </c>
      <c r="R84" s="95" t="str">
        <f t="shared" si="45"/>
        <v/>
      </c>
      <c r="S84" s="95" t="str">
        <f t="shared" si="45"/>
        <v/>
      </c>
      <c r="T84" s="95" t="str">
        <f t="shared" si="47"/>
        <v/>
      </c>
      <c r="U84" s="95" t="str">
        <f t="shared" si="45"/>
        <v/>
      </c>
      <c r="V84" s="95" t="str">
        <f t="shared" si="45"/>
        <v/>
      </c>
      <c r="W84" s="96">
        <f t="shared" si="48"/>
        <v>-3</v>
      </c>
    </row>
    <row r="85" spans="1:23" ht="18" customHeight="1">
      <c r="A85" s="94">
        <v>4</v>
      </c>
      <c r="B85" s="95" t="str">
        <f t="shared" si="45"/>
        <v/>
      </c>
      <c r="C85" s="95" t="str">
        <f t="shared" si="45"/>
        <v/>
      </c>
      <c r="D85" s="95" t="str">
        <f t="shared" si="45"/>
        <v/>
      </c>
      <c r="E85" s="95" t="str">
        <f t="shared" si="45"/>
        <v/>
      </c>
      <c r="F85" s="95" t="str">
        <f t="shared" si="45"/>
        <v/>
      </c>
      <c r="G85" s="95" t="str">
        <f t="shared" si="45"/>
        <v>Lý-Tước</v>
      </c>
      <c r="H85" s="95" t="str">
        <f t="shared" si="45"/>
        <v/>
      </c>
      <c r="I85" s="95" t="str">
        <f t="shared" si="45"/>
        <v/>
      </c>
      <c r="J85" s="95" t="str">
        <f t="shared" ref="J85:V85" si="49">IF(OR(J19="Lý-Tước",J19="Lý-The",J19="Lý-Nga",J19="Lý-Long",J19="CNghệ-Tước",J19="CNghệ-The",J19="CNghệ-Nga",J19="CNghệ-Long",),J19,"")</f>
        <v/>
      </c>
      <c r="K85" s="95" t="str">
        <f t="shared" si="49"/>
        <v/>
      </c>
      <c r="L85" s="95" t="str">
        <f t="shared" si="49"/>
        <v/>
      </c>
      <c r="M85" s="95" t="str">
        <f t="shared" si="49"/>
        <v/>
      </c>
      <c r="N85" s="95" t="str">
        <f t="shared" si="49"/>
        <v/>
      </c>
      <c r="O85" s="95" t="str">
        <f t="shared" ref="O85:O98" si="50">IF(OR(O19="Lý-Tước",O19="Lý-The",O19="Lý-Nga",O19="Lý-Long",O19="CNghệ-Tước",O19="CNghệ-The",O19="CNghệ-Nga",O19="CNghệ-Long",),O19,"")</f>
        <v/>
      </c>
      <c r="P85" s="95" t="str">
        <f t="shared" si="49"/>
        <v/>
      </c>
      <c r="Q85" s="95" t="str">
        <f t="shared" si="49"/>
        <v/>
      </c>
      <c r="R85" s="95" t="str">
        <f t="shared" si="49"/>
        <v/>
      </c>
      <c r="S85" s="95" t="str">
        <f t="shared" si="49"/>
        <v/>
      </c>
      <c r="T85" s="95" t="str">
        <f t="shared" ref="T85:T98" si="51">IF(OR(T19="Lý-Tước",T19="Lý-The",T19="Lý-Nga",T19="Lý-Long",T19="CNghệ-Tước",T19="CNghệ-The",T19="CNghệ-Nga",T19="CNghệ-Long",),T19,"")</f>
        <v/>
      </c>
      <c r="U85" s="95" t="str">
        <f t="shared" si="49"/>
        <v/>
      </c>
      <c r="V85" s="95" t="str">
        <f t="shared" si="49"/>
        <v/>
      </c>
      <c r="W85" s="96">
        <f t="shared" si="48"/>
        <v>-2</v>
      </c>
    </row>
    <row r="86" spans="1:23" ht="18" customHeight="1">
      <c r="A86" s="98">
        <v>5</v>
      </c>
      <c r="B86" s="99" t="str">
        <f t="shared" ref="B86:V99" si="52">IF(OR(B20="Lý-Tước",B20="Lý-The",B20="Lý-Nga",B20="Lý-Long",B20="CNghệ-Tước",B20="CNghệ-The",B20="CNghệ-Nga",B20="CNghệ-Long",),B20,"")</f>
        <v/>
      </c>
      <c r="C86" s="99" t="str">
        <f t="shared" si="52"/>
        <v/>
      </c>
      <c r="D86" s="99" t="str">
        <f t="shared" si="52"/>
        <v/>
      </c>
      <c r="E86" s="99" t="str">
        <f t="shared" si="52"/>
        <v/>
      </c>
      <c r="F86" s="99" t="str">
        <f t="shared" si="52"/>
        <v/>
      </c>
      <c r="G86" s="99" t="str">
        <f t="shared" si="52"/>
        <v/>
      </c>
      <c r="H86" s="99" t="str">
        <f t="shared" si="52"/>
        <v/>
      </c>
      <c r="I86" s="99" t="str">
        <f t="shared" si="52"/>
        <v/>
      </c>
      <c r="J86" s="99" t="str">
        <f t="shared" si="52"/>
        <v/>
      </c>
      <c r="K86" s="99" t="str">
        <f t="shared" si="52"/>
        <v/>
      </c>
      <c r="L86" s="99" t="str">
        <f t="shared" si="52"/>
        <v>Lý-Long</v>
      </c>
      <c r="M86" s="99" t="str">
        <f t="shared" si="52"/>
        <v/>
      </c>
      <c r="N86" s="99" t="str">
        <f t="shared" si="52"/>
        <v/>
      </c>
      <c r="O86" s="99" t="str">
        <f t="shared" si="50"/>
        <v/>
      </c>
      <c r="P86" s="99" t="str">
        <f t="shared" si="52"/>
        <v/>
      </c>
      <c r="Q86" s="99" t="str">
        <f t="shared" si="52"/>
        <v/>
      </c>
      <c r="R86" s="99" t="str">
        <f t="shared" si="52"/>
        <v/>
      </c>
      <c r="S86" s="99" t="str">
        <f t="shared" si="52"/>
        <v/>
      </c>
      <c r="T86" s="99" t="str">
        <f t="shared" si="51"/>
        <v/>
      </c>
      <c r="U86" s="99" t="str">
        <f t="shared" si="52"/>
        <v/>
      </c>
      <c r="V86" s="99" t="str">
        <f t="shared" si="52"/>
        <v/>
      </c>
      <c r="W86" s="100">
        <f t="shared" si="48"/>
        <v>-2</v>
      </c>
    </row>
    <row r="87" spans="1:23" ht="18" customHeight="1">
      <c r="A87" s="91">
        <v>1</v>
      </c>
      <c r="B87" s="92" t="str">
        <f t="shared" si="52"/>
        <v/>
      </c>
      <c r="C87" s="92" t="str">
        <f t="shared" si="52"/>
        <v/>
      </c>
      <c r="D87" s="92" t="str">
        <f t="shared" si="52"/>
        <v/>
      </c>
      <c r="E87" s="92" t="str">
        <f t="shared" si="52"/>
        <v/>
      </c>
      <c r="F87" s="92" t="str">
        <f t="shared" si="52"/>
        <v/>
      </c>
      <c r="G87" s="92" t="str">
        <f t="shared" si="52"/>
        <v/>
      </c>
      <c r="H87" s="92" t="str">
        <f t="shared" si="52"/>
        <v/>
      </c>
      <c r="I87" s="92" t="str">
        <f t="shared" si="52"/>
        <v/>
      </c>
      <c r="J87" s="92" t="str">
        <f t="shared" si="52"/>
        <v/>
      </c>
      <c r="K87" s="92" t="str">
        <f t="shared" si="52"/>
        <v/>
      </c>
      <c r="L87" s="92" t="str">
        <f t="shared" si="52"/>
        <v/>
      </c>
      <c r="M87" s="92" t="str">
        <f t="shared" si="52"/>
        <v/>
      </c>
      <c r="N87" s="92" t="str">
        <f t="shared" si="52"/>
        <v/>
      </c>
      <c r="O87" s="92" t="str">
        <f t="shared" si="50"/>
        <v/>
      </c>
      <c r="P87" s="92" t="str">
        <f t="shared" si="52"/>
        <v/>
      </c>
      <c r="Q87" s="92" t="str">
        <f t="shared" si="52"/>
        <v/>
      </c>
      <c r="R87" s="92" t="str">
        <f t="shared" si="52"/>
        <v/>
      </c>
      <c r="S87" s="92" t="str">
        <f t="shared" si="52"/>
        <v/>
      </c>
      <c r="T87" s="92" t="str">
        <f t="shared" si="51"/>
        <v/>
      </c>
      <c r="U87" s="92" t="str">
        <f t="shared" si="52"/>
        <v/>
      </c>
      <c r="V87" s="92" t="str">
        <f t="shared" si="52"/>
        <v/>
      </c>
      <c r="W87" s="93">
        <f t="shared" si="48"/>
        <v>-3</v>
      </c>
    </row>
    <row r="88" spans="1:23" ht="18" customHeight="1">
      <c r="A88" s="94">
        <v>2</v>
      </c>
      <c r="B88" s="95" t="str">
        <f t="shared" si="52"/>
        <v/>
      </c>
      <c r="C88" s="95" t="str">
        <f t="shared" si="52"/>
        <v/>
      </c>
      <c r="D88" s="95" t="str">
        <f t="shared" si="52"/>
        <v/>
      </c>
      <c r="E88" s="95" t="str">
        <f t="shared" si="52"/>
        <v/>
      </c>
      <c r="F88" s="95" t="str">
        <f t="shared" si="52"/>
        <v/>
      </c>
      <c r="G88" s="95" t="str">
        <f t="shared" si="52"/>
        <v/>
      </c>
      <c r="H88" s="95" t="str">
        <f t="shared" si="52"/>
        <v/>
      </c>
      <c r="I88" s="95" t="str">
        <f t="shared" si="52"/>
        <v/>
      </c>
      <c r="J88" s="95" t="str">
        <f t="shared" si="52"/>
        <v/>
      </c>
      <c r="K88" s="95" t="str">
        <f t="shared" si="52"/>
        <v/>
      </c>
      <c r="L88" s="95" t="str">
        <f t="shared" si="52"/>
        <v/>
      </c>
      <c r="M88" s="95" t="str">
        <f t="shared" si="52"/>
        <v/>
      </c>
      <c r="N88" s="95" t="str">
        <f t="shared" si="52"/>
        <v/>
      </c>
      <c r="O88" s="95" t="str">
        <f t="shared" si="50"/>
        <v/>
      </c>
      <c r="P88" s="95" t="str">
        <f t="shared" si="52"/>
        <v/>
      </c>
      <c r="Q88" s="95" t="str">
        <f t="shared" si="52"/>
        <v/>
      </c>
      <c r="R88" s="95" t="str">
        <f t="shared" si="52"/>
        <v>CNghệ-Long</v>
      </c>
      <c r="S88" s="95" t="str">
        <f t="shared" si="52"/>
        <v/>
      </c>
      <c r="T88" s="95" t="str">
        <f t="shared" si="51"/>
        <v/>
      </c>
      <c r="U88" s="95" t="str">
        <f t="shared" si="52"/>
        <v/>
      </c>
      <c r="V88" s="95" t="str">
        <f t="shared" si="52"/>
        <v/>
      </c>
      <c r="W88" s="96">
        <f t="shared" si="48"/>
        <v>-2</v>
      </c>
    </row>
    <row r="89" spans="1:23" ht="18" customHeight="1">
      <c r="A89" s="97" t="s">
        <v>74</v>
      </c>
      <c r="B89" s="95" t="str">
        <f t="shared" si="52"/>
        <v/>
      </c>
      <c r="C89" s="95" t="str">
        <f t="shared" si="52"/>
        <v/>
      </c>
      <c r="D89" s="95" t="str">
        <f t="shared" si="52"/>
        <v/>
      </c>
      <c r="E89" s="95" t="str">
        <f t="shared" si="52"/>
        <v/>
      </c>
      <c r="F89" s="95" t="str">
        <f t="shared" si="52"/>
        <v/>
      </c>
      <c r="G89" s="95" t="str">
        <f t="shared" si="52"/>
        <v/>
      </c>
      <c r="H89" s="95" t="str">
        <f t="shared" si="52"/>
        <v/>
      </c>
      <c r="I89" s="95" t="str">
        <f t="shared" si="52"/>
        <v/>
      </c>
      <c r="J89" s="95" t="str">
        <f t="shared" si="52"/>
        <v/>
      </c>
      <c r="K89" s="95" t="str">
        <f t="shared" si="52"/>
        <v>Lý-Long</v>
      </c>
      <c r="L89" s="95" t="str">
        <f t="shared" si="52"/>
        <v/>
      </c>
      <c r="M89" s="95" t="str">
        <f t="shared" si="52"/>
        <v/>
      </c>
      <c r="N89" s="95" t="str">
        <f t="shared" si="52"/>
        <v/>
      </c>
      <c r="O89" s="95" t="str">
        <f t="shared" si="50"/>
        <v/>
      </c>
      <c r="P89" s="95" t="str">
        <f t="shared" si="52"/>
        <v/>
      </c>
      <c r="Q89" s="95" t="str">
        <f t="shared" si="52"/>
        <v/>
      </c>
      <c r="R89" s="95" t="str">
        <f t="shared" si="52"/>
        <v/>
      </c>
      <c r="S89" s="95" t="str">
        <f t="shared" si="52"/>
        <v/>
      </c>
      <c r="T89" s="95" t="str">
        <f t="shared" si="51"/>
        <v/>
      </c>
      <c r="U89" s="95" t="str">
        <f t="shared" si="52"/>
        <v/>
      </c>
      <c r="V89" s="95" t="str">
        <f t="shared" si="52"/>
        <v/>
      </c>
      <c r="W89" s="96">
        <f t="shared" si="48"/>
        <v>-2</v>
      </c>
    </row>
    <row r="90" spans="1:23" ht="18" customHeight="1">
      <c r="A90" s="94">
        <v>4</v>
      </c>
      <c r="B90" s="95" t="str">
        <f t="shared" si="52"/>
        <v/>
      </c>
      <c r="C90" s="95" t="str">
        <f t="shared" si="52"/>
        <v/>
      </c>
      <c r="D90" s="95" t="str">
        <f t="shared" si="52"/>
        <v/>
      </c>
      <c r="E90" s="95" t="str">
        <f t="shared" si="52"/>
        <v/>
      </c>
      <c r="F90" s="95" t="str">
        <f t="shared" si="52"/>
        <v/>
      </c>
      <c r="G90" s="95" t="str">
        <f t="shared" si="52"/>
        <v/>
      </c>
      <c r="H90" s="95" t="str">
        <f t="shared" si="52"/>
        <v/>
      </c>
      <c r="I90" s="95" t="str">
        <f t="shared" si="52"/>
        <v/>
      </c>
      <c r="J90" s="95" t="str">
        <f t="shared" si="52"/>
        <v/>
      </c>
      <c r="K90" s="95" t="str">
        <f t="shared" si="52"/>
        <v/>
      </c>
      <c r="L90" s="95" t="str">
        <f t="shared" si="52"/>
        <v/>
      </c>
      <c r="M90" s="95" t="str">
        <f t="shared" si="52"/>
        <v/>
      </c>
      <c r="N90" s="95" t="str">
        <f t="shared" si="52"/>
        <v/>
      </c>
      <c r="O90" s="95" t="str">
        <f t="shared" si="50"/>
        <v/>
      </c>
      <c r="P90" s="95" t="str">
        <f t="shared" si="52"/>
        <v/>
      </c>
      <c r="Q90" s="95" t="str">
        <f t="shared" si="52"/>
        <v/>
      </c>
      <c r="R90" s="95" t="str">
        <f t="shared" si="52"/>
        <v/>
      </c>
      <c r="S90" s="95" t="str">
        <f t="shared" si="52"/>
        <v/>
      </c>
      <c r="T90" s="95" t="str">
        <f t="shared" si="51"/>
        <v>CNghệ-Long</v>
      </c>
      <c r="U90" s="95" t="str">
        <f t="shared" si="52"/>
        <v>Lý-The</v>
      </c>
      <c r="V90" s="95" t="str">
        <f t="shared" si="52"/>
        <v/>
      </c>
      <c r="W90" s="96">
        <f t="shared" si="48"/>
        <v>-1</v>
      </c>
    </row>
    <row r="91" spans="1:23" ht="18" customHeight="1">
      <c r="A91" s="98">
        <v>5</v>
      </c>
      <c r="B91" s="99" t="str">
        <f t="shared" si="52"/>
        <v/>
      </c>
      <c r="C91" s="99" t="str">
        <f t="shared" si="52"/>
        <v/>
      </c>
      <c r="D91" s="99" t="str">
        <f t="shared" si="52"/>
        <v/>
      </c>
      <c r="E91" s="99" t="str">
        <f t="shared" si="52"/>
        <v/>
      </c>
      <c r="F91" s="99" t="str">
        <f t="shared" si="52"/>
        <v/>
      </c>
      <c r="G91" s="99" t="str">
        <f t="shared" si="52"/>
        <v/>
      </c>
      <c r="H91" s="99" t="str">
        <f t="shared" si="52"/>
        <v/>
      </c>
      <c r="I91" s="99" t="str">
        <f t="shared" si="52"/>
        <v/>
      </c>
      <c r="J91" s="99" t="str">
        <f t="shared" si="52"/>
        <v/>
      </c>
      <c r="K91" s="99" t="str">
        <f t="shared" si="52"/>
        <v/>
      </c>
      <c r="L91" s="99" t="str">
        <f t="shared" si="52"/>
        <v/>
      </c>
      <c r="M91" s="99" t="str">
        <f t="shared" si="52"/>
        <v/>
      </c>
      <c r="N91" s="99" t="str">
        <f t="shared" si="52"/>
        <v>Lý-The</v>
      </c>
      <c r="O91" s="99" t="str">
        <f t="shared" si="50"/>
        <v/>
      </c>
      <c r="P91" s="99" t="str">
        <f t="shared" si="52"/>
        <v>CNghệ-Long</v>
      </c>
      <c r="Q91" s="99" t="str">
        <f t="shared" si="52"/>
        <v/>
      </c>
      <c r="R91" s="99" t="str">
        <f t="shared" si="52"/>
        <v/>
      </c>
      <c r="S91" s="99" t="str">
        <f t="shared" si="52"/>
        <v/>
      </c>
      <c r="T91" s="99" t="str">
        <f t="shared" si="51"/>
        <v/>
      </c>
      <c r="U91" s="99" t="str">
        <f t="shared" si="52"/>
        <v/>
      </c>
      <c r="V91" s="99" t="str">
        <f t="shared" si="52"/>
        <v/>
      </c>
      <c r="W91" s="100">
        <f t="shared" si="48"/>
        <v>-1</v>
      </c>
    </row>
    <row r="92" spans="1:23" ht="18" customHeight="1">
      <c r="A92" s="91">
        <v>1</v>
      </c>
      <c r="B92" s="92" t="str">
        <f t="shared" si="52"/>
        <v/>
      </c>
      <c r="C92" s="92" t="str">
        <f t="shared" si="52"/>
        <v/>
      </c>
      <c r="D92" s="92" t="str">
        <f t="shared" si="52"/>
        <v/>
      </c>
      <c r="E92" s="92" t="str">
        <f t="shared" si="52"/>
        <v/>
      </c>
      <c r="F92" s="92" t="str">
        <f t="shared" si="52"/>
        <v>Lý-Tước</v>
      </c>
      <c r="G92" s="92" t="str">
        <f t="shared" si="52"/>
        <v/>
      </c>
      <c r="H92" s="92" t="str">
        <f t="shared" si="52"/>
        <v/>
      </c>
      <c r="I92" s="92" t="str">
        <f t="shared" si="52"/>
        <v>Lý-Nga</v>
      </c>
      <c r="J92" s="92" t="str">
        <f t="shared" si="52"/>
        <v/>
      </c>
      <c r="K92" s="92" t="str">
        <f t="shared" si="52"/>
        <v/>
      </c>
      <c r="L92" s="92" t="str">
        <f t="shared" si="52"/>
        <v/>
      </c>
      <c r="M92" s="92" t="str">
        <f t="shared" si="52"/>
        <v/>
      </c>
      <c r="N92" s="92" t="str">
        <f t="shared" si="52"/>
        <v/>
      </c>
      <c r="O92" s="92" t="str">
        <f t="shared" si="50"/>
        <v/>
      </c>
      <c r="P92" s="92" t="str">
        <f t="shared" si="52"/>
        <v/>
      </c>
      <c r="Q92" s="92" t="str">
        <f t="shared" si="52"/>
        <v/>
      </c>
      <c r="R92" s="92" t="str">
        <f t="shared" si="52"/>
        <v/>
      </c>
      <c r="S92" s="92" t="str">
        <f t="shared" si="52"/>
        <v/>
      </c>
      <c r="T92" s="92" t="str">
        <f t="shared" si="51"/>
        <v/>
      </c>
      <c r="U92" s="92" t="str">
        <f t="shared" si="52"/>
        <v/>
      </c>
      <c r="V92" s="92" t="str">
        <f t="shared" si="52"/>
        <v/>
      </c>
      <c r="W92" s="93">
        <f t="shared" si="48"/>
        <v>-1</v>
      </c>
    </row>
    <row r="93" spans="1:23" ht="18" customHeight="1">
      <c r="A93" s="94">
        <v>2</v>
      </c>
      <c r="B93" s="95" t="str">
        <f t="shared" si="52"/>
        <v/>
      </c>
      <c r="C93" s="95" t="str">
        <f t="shared" si="52"/>
        <v/>
      </c>
      <c r="D93" s="95" t="str">
        <f t="shared" si="52"/>
        <v/>
      </c>
      <c r="E93" s="95" t="str">
        <f t="shared" si="52"/>
        <v/>
      </c>
      <c r="F93" s="95" t="str">
        <f t="shared" si="52"/>
        <v/>
      </c>
      <c r="G93" s="95" t="str">
        <f t="shared" si="52"/>
        <v/>
      </c>
      <c r="H93" s="95" t="str">
        <f t="shared" si="52"/>
        <v/>
      </c>
      <c r="I93" s="95" t="str">
        <f t="shared" si="52"/>
        <v>Lý-Nga</v>
      </c>
      <c r="J93" s="95" t="str">
        <f t="shared" si="52"/>
        <v/>
      </c>
      <c r="K93" s="95" t="str">
        <f t="shared" si="52"/>
        <v/>
      </c>
      <c r="L93" s="95" t="str">
        <f t="shared" si="52"/>
        <v/>
      </c>
      <c r="M93" s="95" t="str">
        <f t="shared" si="52"/>
        <v/>
      </c>
      <c r="N93" s="95" t="str">
        <f t="shared" si="52"/>
        <v/>
      </c>
      <c r="O93" s="95" t="str">
        <f t="shared" si="50"/>
        <v/>
      </c>
      <c r="P93" s="95" t="str">
        <f t="shared" si="52"/>
        <v/>
      </c>
      <c r="Q93" s="95" t="str">
        <f t="shared" si="52"/>
        <v/>
      </c>
      <c r="R93" s="95" t="str">
        <f t="shared" si="52"/>
        <v/>
      </c>
      <c r="S93" s="95" t="str">
        <f t="shared" si="52"/>
        <v/>
      </c>
      <c r="T93" s="95" t="str">
        <f t="shared" si="51"/>
        <v/>
      </c>
      <c r="U93" s="95" t="str">
        <f t="shared" si="52"/>
        <v/>
      </c>
      <c r="V93" s="95" t="str">
        <f t="shared" si="52"/>
        <v/>
      </c>
      <c r="W93" s="96">
        <f t="shared" si="48"/>
        <v>-2</v>
      </c>
    </row>
    <row r="94" spans="1:23" ht="18" customHeight="1">
      <c r="A94" s="101" t="s">
        <v>25</v>
      </c>
      <c r="B94" s="95" t="str">
        <f t="shared" si="52"/>
        <v/>
      </c>
      <c r="C94" s="95" t="str">
        <f t="shared" si="52"/>
        <v>Lý-Tước</v>
      </c>
      <c r="D94" s="95" t="str">
        <f t="shared" si="52"/>
        <v/>
      </c>
      <c r="E94" s="95" t="str">
        <f t="shared" si="52"/>
        <v/>
      </c>
      <c r="F94" s="95" t="str">
        <f t="shared" si="52"/>
        <v/>
      </c>
      <c r="G94" s="95" t="str">
        <f t="shared" si="52"/>
        <v/>
      </c>
      <c r="H94" s="95" t="str">
        <f t="shared" si="52"/>
        <v/>
      </c>
      <c r="I94" s="95" t="str">
        <f t="shared" si="52"/>
        <v/>
      </c>
      <c r="J94" s="95" t="str">
        <f t="shared" si="52"/>
        <v/>
      </c>
      <c r="K94" s="95" t="str">
        <f t="shared" si="52"/>
        <v/>
      </c>
      <c r="L94" s="95" t="str">
        <f t="shared" si="52"/>
        <v/>
      </c>
      <c r="M94" s="95" t="str">
        <f t="shared" si="52"/>
        <v/>
      </c>
      <c r="N94" s="95" t="str">
        <f t="shared" si="52"/>
        <v/>
      </c>
      <c r="O94" s="95" t="str">
        <f t="shared" si="50"/>
        <v/>
      </c>
      <c r="P94" s="95" t="str">
        <f t="shared" si="52"/>
        <v/>
      </c>
      <c r="Q94" s="95" t="str">
        <f t="shared" si="52"/>
        <v>Lý-Nga</v>
      </c>
      <c r="R94" s="95" t="str">
        <f t="shared" si="52"/>
        <v/>
      </c>
      <c r="S94" s="95" t="str">
        <f t="shared" si="52"/>
        <v/>
      </c>
      <c r="T94" s="95" t="str">
        <f t="shared" si="51"/>
        <v/>
      </c>
      <c r="U94" s="95" t="str">
        <f t="shared" si="52"/>
        <v/>
      </c>
      <c r="V94" s="95" t="str">
        <f t="shared" si="52"/>
        <v/>
      </c>
      <c r="W94" s="96">
        <f t="shared" si="48"/>
        <v>-1</v>
      </c>
    </row>
    <row r="95" spans="1:23" ht="18" customHeight="1">
      <c r="A95" s="94">
        <v>4</v>
      </c>
      <c r="B95" s="95" t="str">
        <f t="shared" si="52"/>
        <v>Lý-Tước</v>
      </c>
      <c r="C95" s="95" t="str">
        <f t="shared" si="52"/>
        <v/>
      </c>
      <c r="D95" s="95" t="str">
        <f t="shared" si="52"/>
        <v/>
      </c>
      <c r="E95" s="95" t="str">
        <f t="shared" si="52"/>
        <v/>
      </c>
      <c r="F95" s="95" t="str">
        <f t="shared" si="52"/>
        <v/>
      </c>
      <c r="G95" s="95" t="str">
        <f t="shared" si="52"/>
        <v/>
      </c>
      <c r="H95" s="95" t="str">
        <f t="shared" si="52"/>
        <v/>
      </c>
      <c r="I95" s="95" t="str">
        <f t="shared" si="52"/>
        <v/>
      </c>
      <c r="J95" s="95" t="str">
        <f t="shared" si="52"/>
        <v/>
      </c>
      <c r="K95" s="95" t="str">
        <f t="shared" si="52"/>
        <v/>
      </c>
      <c r="L95" s="95" t="str">
        <f t="shared" si="52"/>
        <v/>
      </c>
      <c r="M95" s="95" t="str">
        <f t="shared" si="52"/>
        <v/>
      </c>
      <c r="N95" s="95" t="str">
        <f t="shared" si="52"/>
        <v/>
      </c>
      <c r="O95" s="95" t="str">
        <f t="shared" si="50"/>
        <v/>
      </c>
      <c r="P95" s="95" t="str">
        <f t="shared" si="52"/>
        <v/>
      </c>
      <c r="Q95" s="95" t="str">
        <f t="shared" si="52"/>
        <v/>
      </c>
      <c r="R95" s="95" t="str">
        <f t="shared" si="52"/>
        <v>Lý-Nga</v>
      </c>
      <c r="S95" s="95" t="str">
        <f t="shared" si="52"/>
        <v/>
      </c>
      <c r="T95" s="95" t="str">
        <f t="shared" si="51"/>
        <v/>
      </c>
      <c r="U95" s="95" t="str">
        <f t="shared" si="52"/>
        <v/>
      </c>
      <c r="V95" s="95" t="str">
        <f t="shared" si="52"/>
        <v/>
      </c>
      <c r="W95" s="96">
        <f t="shared" si="48"/>
        <v>-1</v>
      </c>
    </row>
    <row r="96" spans="1:23" ht="18" customHeight="1">
      <c r="A96" s="94">
        <v>5</v>
      </c>
      <c r="B96" s="99" t="str">
        <f t="shared" si="52"/>
        <v>Lý-Tước</v>
      </c>
      <c r="C96" s="99" t="str">
        <f t="shared" si="52"/>
        <v/>
      </c>
      <c r="D96" s="99" t="str">
        <f t="shared" si="52"/>
        <v/>
      </c>
      <c r="E96" s="99" t="str">
        <f t="shared" si="52"/>
        <v/>
      </c>
      <c r="F96" s="99" t="str">
        <f t="shared" si="52"/>
        <v/>
      </c>
      <c r="G96" s="99" t="str">
        <f t="shared" si="52"/>
        <v/>
      </c>
      <c r="H96" s="99" t="str">
        <f t="shared" si="52"/>
        <v/>
      </c>
      <c r="I96" s="99" t="str">
        <f t="shared" si="52"/>
        <v/>
      </c>
      <c r="J96" s="99" t="str">
        <f t="shared" si="52"/>
        <v/>
      </c>
      <c r="K96" s="99" t="str">
        <f t="shared" si="52"/>
        <v/>
      </c>
      <c r="L96" s="99" t="str">
        <f t="shared" si="52"/>
        <v/>
      </c>
      <c r="M96" s="99" t="str">
        <f t="shared" si="52"/>
        <v/>
      </c>
      <c r="N96" s="99" t="str">
        <f t="shared" si="52"/>
        <v/>
      </c>
      <c r="O96" s="99" t="str">
        <f t="shared" si="50"/>
        <v/>
      </c>
      <c r="P96" s="99" t="str">
        <f t="shared" si="52"/>
        <v>Lý-Nga</v>
      </c>
      <c r="Q96" s="99" t="str">
        <f t="shared" si="52"/>
        <v/>
      </c>
      <c r="R96" s="99" t="str">
        <f t="shared" si="52"/>
        <v/>
      </c>
      <c r="S96" s="99" t="str">
        <f t="shared" si="52"/>
        <v/>
      </c>
      <c r="T96" s="99" t="str">
        <f t="shared" si="51"/>
        <v/>
      </c>
      <c r="U96" s="99" t="str">
        <f t="shared" si="52"/>
        <v/>
      </c>
      <c r="V96" s="99" t="str">
        <f t="shared" si="52"/>
        <v/>
      </c>
      <c r="W96" s="100">
        <f t="shared" si="48"/>
        <v>-1</v>
      </c>
    </row>
    <row r="97" spans="1:23" ht="18" customHeight="1">
      <c r="A97" s="102" t="s">
        <v>75</v>
      </c>
      <c r="B97" s="92" t="str">
        <f t="shared" si="52"/>
        <v/>
      </c>
      <c r="C97" s="92" t="str">
        <f t="shared" si="52"/>
        <v/>
      </c>
      <c r="D97" s="92" t="str">
        <f t="shared" si="52"/>
        <v/>
      </c>
      <c r="E97" s="92" t="str">
        <f t="shared" si="52"/>
        <v/>
      </c>
      <c r="F97" s="92" t="str">
        <f t="shared" si="52"/>
        <v/>
      </c>
      <c r="G97" s="92" t="str">
        <f t="shared" si="52"/>
        <v/>
      </c>
      <c r="H97" s="92" t="str">
        <f t="shared" si="52"/>
        <v/>
      </c>
      <c r="I97" s="92" t="str">
        <f t="shared" si="52"/>
        <v/>
      </c>
      <c r="J97" s="92" t="str">
        <f t="shared" si="52"/>
        <v/>
      </c>
      <c r="K97" s="92" t="str">
        <f t="shared" si="52"/>
        <v/>
      </c>
      <c r="L97" s="92" t="str">
        <f t="shared" si="52"/>
        <v/>
      </c>
      <c r="M97" s="92" t="str">
        <f t="shared" si="52"/>
        <v/>
      </c>
      <c r="N97" s="92" t="str">
        <f t="shared" si="52"/>
        <v/>
      </c>
      <c r="O97" s="92" t="str">
        <f t="shared" si="50"/>
        <v/>
      </c>
      <c r="P97" s="92" t="str">
        <f t="shared" si="52"/>
        <v>Lý-Nga</v>
      </c>
      <c r="Q97" s="92" t="str">
        <f t="shared" si="52"/>
        <v/>
      </c>
      <c r="R97" s="92" t="str">
        <f t="shared" si="52"/>
        <v/>
      </c>
      <c r="S97" s="92" t="str">
        <f t="shared" si="52"/>
        <v>Lý-The</v>
      </c>
      <c r="T97" s="92" t="str">
        <f t="shared" si="51"/>
        <v/>
      </c>
      <c r="U97" s="92" t="str">
        <f t="shared" si="52"/>
        <v/>
      </c>
      <c r="V97" s="92" t="str">
        <f t="shared" si="52"/>
        <v/>
      </c>
      <c r="W97" s="93">
        <f t="shared" si="48"/>
        <v>-1</v>
      </c>
    </row>
    <row r="98" spans="1:23" ht="18" customHeight="1">
      <c r="A98" s="103">
        <v>2</v>
      </c>
      <c r="B98" s="95" t="str">
        <f t="shared" si="52"/>
        <v/>
      </c>
      <c r="C98" s="95" t="str">
        <f t="shared" si="52"/>
        <v/>
      </c>
      <c r="D98" s="95" t="str">
        <f t="shared" si="52"/>
        <v/>
      </c>
      <c r="E98" s="95" t="str">
        <f t="shared" si="52"/>
        <v/>
      </c>
      <c r="F98" s="95" t="str">
        <f t="shared" si="52"/>
        <v/>
      </c>
      <c r="G98" s="95" t="str">
        <f t="shared" si="52"/>
        <v/>
      </c>
      <c r="H98" s="95" t="str">
        <f t="shared" si="52"/>
        <v/>
      </c>
      <c r="I98" s="95" t="str">
        <f t="shared" si="52"/>
        <v/>
      </c>
      <c r="J98" s="95" t="str">
        <f t="shared" si="52"/>
        <v/>
      </c>
      <c r="K98" s="95" t="str">
        <f t="shared" si="52"/>
        <v/>
      </c>
      <c r="L98" s="95" t="str">
        <f t="shared" si="52"/>
        <v/>
      </c>
      <c r="M98" s="95" t="str">
        <f t="shared" si="52"/>
        <v/>
      </c>
      <c r="N98" s="95" t="str">
        <f t="shared" si="52"/>
        <v/>
      </c>
      <c r="O98" s="95" t="str">
        <f t="shared" si="50"/>
        <v/>
      </c>
      <c r="P98" s="95" t="str">
        <f t="shared" si="52"/>
        <v>Lý-Nga</v>
      </c>
      <c r="Q98" s="95" t="str">
        <f t="shared" si="52"/>
        <v/>
      </c>
      <c r="R98" s="95" t="str">
        <f t="shared" si="52"/>
        <v/>
      </c>
      <c r="S98" s="95" t="str">
        <f t="shared" si="52"/>
        <v/>
      </c>
      <c r="T98" s="95" t="str">
        <f t="shared" si="51"/>
        <v/>
      </c>
      <c r="U98" s="95" t="str">
        <f t="shared" si="52"/>
        <v/>
      </c>
      <c r="V98" s="95" t="str">
        <f t="shared" si="52"/>
        <v/>
      </c>
      <c r="W98" s="96">
        <f t="shared" si="48"/>
        <v>-2</v>
      </c>
    </row>
    <row r="99" spans="1:23" ht="18" customHeight="1">
      <c r="A99" s="103"/>
      <c r="B99" s="95" t="str">
        <f t="shared" si="52"/>
        <v/>
      </c>
      <c r="C99" s="95" t="str">
        <f t="shared" si="52"/>
        <v/>
      </c>
      <c r="D99" s="95" t="str">
        <f t="shared" si="52"/>
        <v/>
      </c>
      <c r="E99" s="95" t="str">
        <f t="shared" si="52"/>
        <v/>
      </c>
      <c r="F99" s="95" t="str">
        <f t="shared" si="52"/>
        <v/>
      </c>
      <c r="G99" s="95" t="str">
        <f t="shared" si="52"/>
        <v/>
      </c>
      <c r="H99" s="95" t="str">
        <f t="shared" si="52"/>
        <v/>
      </c>
      <c r="I99" s="95" t="str">
        <f t="shared" si="52"/>
        <v/>
      </c>
      <c r="J99" s="95" t="str">
        <f t="shared" ref="J99:V99" si="53">IF(OR(J33="Lý-Tước",J33="Lý-The",J33="Lý-Nga",J33="Lý-Long",J33="CNghệ-Tước",J33="CNghệ-The",J33="CNghệ-Nga",J33="CNghệ-Long",),J33,"")</f>
        <v/>
      </c>
      <c r="K99" s="95" t="str">
        <f t="shared" si="53"/>
        <v/>
      </c>
      <c r="L99" s="95" t="str">
        <f t="shared" si="53"/>
        <v/>
      </c>
      <c r="M99" s="95" t="str">
        <f t="shared" si="53"/>
        <v/>
      </c>
      <c r="N99" s="95" t="str">
        <f t="shared" si="53"/>
        <v/>
      </c>
      <c r="O99" s="95" t="str">
        <f t="shared" ref="O99" si="54">IF(OR(O33="Lý-Tước",O33="Lý-The",O33="Lý-Nga",O33="Lý-Long",O33="CNghệ-Tước",O33="CNghệ-The",O33="CNghệ-Nga",O33="CNghệ-Long",),O33,"")</f>
        <v/>
      </c>
      <c r="P99" s="95" t="str">
        <f t="shared" si="53"/>
        <v/>
      </c>
      <c r="Q99" s="95" t="str">
        <f t="shared" si="53"/>
        <v/>
      </c>
      <c r="R99" s="95" t="str">
        <f t="shared" si="53"/>
        <v>Lý-Nga</v>
      </c>
      <c r="S99" s="95" t="str">
        <f t="shared" si="53"/>
        <v/>
      </c>
      <c r="T99" s="95" t="str">
        <f t="shared" ref="T99" si="55">IF(OR(T33="Lý-Tước",T33="Lý-The",T33="Lý-Nga",T33="Lý-Long",T33="CNghệ-Tước",T33="CNghệ-The",T33="CNghệ-Nga",T33="CNghệ-Long",),T33,"")</f>
        <v/>
      </c>
      <c r="U99" s="95" t="str">
        <f t="shared" si="53"/>
        <v>Lý-The</v>
      </c>
      <c r="V99" s="95" t="str">
        <f t="shared" si="53"/>
        <v/>
      </c>
      <c r="W99" s="96">
        <f t="shared" si="48"/>
        <v>-1</v>
      </c>
    </row>
    <row r="100" spans="1:23" ht="18" customHeight="1">
      <c r="A100" s="103"/>
      <c r="B100" s="95" t="str">
        <f t="shared" ref="B100:V103" si="56">IF(OR(B34="Lý-Tước",B34="Lý-The",B34="Lý-Nga",B34="Lý-Long",B34="CNghệ-Tước",B34="CNghệ-The",B34="CNghệ-Nga",B34="CNghệ-Long",),B34,"")</f>
        <v/>
      </c>
      <c r="C100" s="95" t="str">
        <f t="shared" si="56"/>
        <v/>
      </c>
      <c r="D100" s="95" t="str">
        <f t="shared" si="56"/>
        <v/>
      </c>
      <c r="E100" s="95" t="str">
        <f t="shared" si="56"/>
        <v/>
      </c>
      <c r="F100" s="95" t="str">
        <f t="shared" si="56"/>
        <v/>
      </c>
      <c r="G100" s="95" t="str">
        <f t="shared" si="56"/>
        <v/>
      </c>
      <c r="H100" s="95" t="str">
        <f t="shared" si="56"/>
        <v/>
      </c>
      <c r="I100" s="95" t="str">
        <f t="shared" si="56"/>
        <v/>
      </c>
      <c r="J100" s="95" t="str">
        <f t="shared" si="56"/>
        <v/>
      </c>
      <c r="K100" s="95" t="str">
        <f t="shared" si="56"/>
        <v/>
      </c>
      <c r="L100" s="95" t="str">
        <f t="shared" si="56"/>
        <v/>
      </c>
      <c r="M100" s="95" t="str">
        <f t="shared" si="56"/>
        <v/>
      </c>
      <c r="N100" s="95" t="str">
        <f t="shared" si="56"/>
        <v/>
      </c>
      <c r="O100" s="95" t="str">
        <f t="shared" ref="O100" si="57">IF(OR(O34="Lý-Tước",O34="Lý-The",O34="Lý-Nga",O34="Lý-Long",O34="CNghệ-Tước",O34="CNghệ-The",O34="CNghệ-Nga",O34="CNghệ-Long",),O34,"")</f>
        <v/>
      </c>
      <c r="P100" s="95" t="str">
        <f t="shared" si="56"/>
        <v/>
      </c>
      <c r="Q100" s="95" t="str">
        <f t="shared" si="56"/>
        <v/>
      </c>
      <c r="R100" s="95" t="str">
        <f t="shared" si="56"/>
        <v/>
      </c>
      <c r="S100" s="95" t="str">
        <f t="shared" si="56"/>
        <v/>
      </c>
      <c r="T100" s="95" t="str">
        <f t="shared" ref="T100" si="58">IF(OR(T34="Lý-Tước",T34="Lý-The",T34="Lý-Nga",T34="Lý-Long",T34="CNghệ-Tước",T34="CNghệ-The",T34="CNghệ-Nga",T34="CNghệ-Long",),T34,"")</f>
        <v/>
      </c>
      <c r="U100" s="95" t="str">
        <f t="shared" si="56"/>
        <v/>
      </c>
      <c r="V100" s="95" t="str">
        <f t="shared" si="56"/>
        <v/>
      </c>
      <c r="W100" s="96">
        <f t="shared" si="48"/>
        <v>-3</v>
      </c>
    </row>
    <row r="101" spans="1:23" ht="18" customHeight="1">
      <c r="A101" s="103"/>
      <c r="B101" s="99" t="str">
        <f t="shared" si="56"/>
        <v/>
      </c>
      <c r="C101" s="99" t="str">
        <f t="shared" si="56"/>
        <v/>
      </c>
      <c r="D101" s="99" t="str">
        <f t="shared" si="56"/>
        <v/>
      </c>
      <c r="E101" s="99" t="str">
        <f t="shared" si="56"/>
        <v/>
      </c>
      <c r="F101" s="99" t="str">
        <f t="shared" si="56"/>
        <v/>
      </c>
      <c r="G101" s="99" t="str">
        <f t="shared" si="56"/>
        <v/>
      </c>
      <c r="H101" s="99" t="str">
        <f t="shared" si="56"/>
        <v/>
      </c>
      <c r="I101" s="99" t="str">
        <f t="shared" si="56"/>
        <v/>
      </c>
      <c r="J101" s="99" t="str">
        <f t="shared" si="56"/>
        <v/>
      </c>
      <c r="K101" s="99" t="str">
        <f t="shared" si="56"/>
        <v/>
      </c>
      <c r="L101" s="99" t="str">
        <f t="shared" si="56"/>
        <v/>
      </c>
      <c r="M101" s="99" t="str">
        <f t="shared" si="56"/>
        <v/>
      </c>
      <c r="N101" s="99" t="str">
        <f t="shared" si="56"/>
        <v/>
      </c>
      <c r="O101" s="99" t="str">
        <f t="shared" ref="O101" si="59">IF(OR(O35="Lý-Tước",O35="Lý-The",O35="Lý-Nga",O35="Lý-Long",O35="CNghệ-Tước",O35="CNghệ-The",O35="CNghệ-Nga",O35="CNghệ-Long",),O35,"")</f>
        <v/>
      </c>
      <c r="P101" s="99" t="str">
        <f t="shared" si="56"/>
        <v/>
      </c>
      <c r="Q101" s="99" t="str">
        <f t="shared" si="56"/>
        <v/>
      </c>
      <c r="R101" s="99" t="str">
        <f t="shared" si="56"/>
        <v/>
      </c>
      <c r="S101" s="99" t="str">
        <f t="shared" si="56"/>
        <v/>
      </c>
      <c r="T101" s="99" t="str">
        <f t="shared" ref="T101" si="60">IF(OR(T35="Lý-Tước",T35="Lý-The",T35="Lý-Nga",T35="Lý-Long",T35="CNghệ-Tước",T35="CNghệ-The",T35="CNghệ-Nga",T35="CNghệ-Long",),T35,"")</f>
        <v/>
      </c>
      <c r="U101" s="99" t="str">
        <f t="shared" si="56"/>
        <v/>
      </c>
      <c r="V101" s="99" t="str">
        <f t="shared" si="56"/>
        <v/>
      </c>
      <c r="W101" s="100">
        <f t="shared" si="48"/>
        <v>-3</v>
      </c>
    </row>
    <row r="102" spans="1:23" ht="18" customHeight="1">
      <c r="A102" s="104">
        <f>17*30-COUNTBLANK(B72:V101)</f>
        <v>-80</v>
      </c>
      <c r="B102" s="76">
        <f>5*2+1*3+5*3+4*3+1*2+1*2+11*1</f>
        <v>55</v>
      </c>
      <c r="C102" s="105" t="str">
        <f>IF(A102&lt;&gt;B102,"Lỗi","")</f>
        <v>Lỗi</v>
      </c>
      <c r="U102" s="92" t="str">
        <f t="shared" si="56"/>
        <v/>
      </c>
    </row>
    <row r="103" spans="1:23" ht="18" customHeight="1">
      <c r="A103" s="86"/>
      <c r="B103" s="185" t="s">
        <v>77</v>
      </c>
      <c r="C103" s="186"/>
      <c r="D103" s="186"/>
      <c r="E103" s="186"/>
      <c r="F103" s="186"/>
      <c r="G103" s="186"/>
      <c r="H103" s="186"/>
      <c r="I103" s="186"/>
      <c r="J103" s="186"/>
      <c r="K103" s="186"/>
      <c r="L103" s="186"/>
      <c r="M103" s="186"/>
      <c r="N103" s="186"/>
      <c r="O103" s="186"/>
      <c r="P103" s="186"/>
      <c r="Q103" s="186"/>
      <c r="R103" s="186"/>
      <c r="S103" s="87"/>
      <c r="T103" s="87"/>
      <c r="U103" s="92" t="str">
        <f t="shared" si="56"/>
        <v/>
      </c>
      <c r="V103" s="85"/>
    </row>
    <row r="104" spans="1:23" ht="18" customHeight="1">
      <c r="A104" s="88"/>
      <c r="B104" s="89" t="str">
        <f t="shared" ref="B104:H104" si="61">B5</f>
        <v>10A1</v>
      </c>
      <c r="C104" s="89" t="str">
        <f t="shared" si="61"/>
        <v>10A2</v>
      </c>
      <c r="D104" s="89" t="str">
        <f t="shared" si="61"/>
        <v>10A3</v>
      </c>
      <c r="E104" s="89" t="str">
        <f t="shared" si="61"/>
        <v>10A4</v>
      </c>
      <c r="F104" s="89" t="str">
        <f t="shared" si="61"/>
        <v>10A5</v>
      </c>
      <c r="G104" s="89" t="str">
        <f t="shared" si="61"/>
        <v>10A6</v>
      </c>
      <c r="H104" s="89" t="str">
        <f t="shared" si="61"/>
        <v>10A7</v>
      </c>
      <c r="I104" s="89" t="str">
        <f>I5</f>
        <v>11B1</v>
      </c>
      <c r="J104" s="89" t="str">
        <f>J5</f>
        <v>11B2</v>
      </c>
      <c r="K104" s="89" t="str">
        <f>K5</f>
        <v>11B3</v>
      </c>
      <c r="L104" s="89" t="str">
        <f>L5</f>
        <v>11B4</v>
      </c>
      <c r="M104" s="89" t="str">
        <f>M5</f>
        <v>11B5</v>
      </c>
      <c r="N104" s="89" t="s">
        <v>14</v>
      </c>
      <c r="O104" s="89" t="s">
        <v>136</v>
      </c>
      <c r="P104" s="89" t="str">
        <f t="shared" ref="P104:V104" si="62">P5</f>
        <v>12C1</v>
      </c>
      <c r="Q104" s="89" t="str">
        <f t="shared" si="62"/>
        <v>12C2</v>
      </c>
      <c r="R104" s="89" t="str">
        <f t="shared" si="62"/>
        <v>12C3</v>
      </c>
      <c r="S104" s="89" t="str">
        <f t="shared" si="62"/>
        <v>12C4</v>
      </c>
      <c r="T104" s="89" t="str">
        <f t="shared" ref="T104" si="63">T38</f>
        <v>12C5</v>
      </c>
      <c r="U104" s="89" t="str">
        <f t="shared" si="62"/>
        <v>12C6</v>
      </c>
      <c r="V104" s="89">
        <f t="shared" si="62"/>
        <v>0</v>
      </c>
      <c r="W104" s="90" t="s">
        <v>70</v>
      </c>
    </row>
    <row r="105" spans="1:23" ht="18" customHeight="1">
      <c r="A105" s="91">
        <v>1</v>
      </c>
      <c r="B105" s="92" t="str">
        <f>IF(OR(B6="HĐTN-Đ.Nga",B6="HĐTN-Ly",B6="HĐTN-Giang",B6="HĐTN-Đ.Hoàng",B6="Hóa-Đ.Hoàng",B6="Hóa-Yloan",B6="Hóa-Giang",B6="Hóa-Ly",B6="Hóa-Đ.Nga"),B6,"")</f>
        <v/>
      </c>
      <c r="C105" s="92" t="str">
        <f t="shared" ref="C105:U119" si="64">IF(OR(C6="HĐTN-Đ.Nga",C6="HĐTN-Ly",C6="HĐTN-Giang",C6="HĐTN-Đ.Hoàng",C6="Hóa-Đ.Hoàng",C6="Hóa-Yloan",C6="Hóa-Giang",C6="Hóa-Ly",C6="Hóa-Đ.Nga"),C6,"")</f>
        <v/>
      </c>
      <c r="D105" s="92" t="str">
        <f t="shared" si="64"/>
        <v/>
      </c>
      <c r="E105" s="92" t="str">
        <f t="shared" si="64"/>
        <v/>
      </c>
      <c r="F105" s="92" t="str">
        <f t="shared" si="64"/>
        <v/>
      </c>
      <c r="G105" s="92" t="str">
        <f t="shared" si="64"/>
        <v/>
      </c>
      <c r="H105" s="92" t="str">
        <f t="shared" si="64"/>
        <v/>
      </c>
      <c r="I105" s="92" t="str">
        <f t="shared" si="64"/>
        <v/>
      </c>
      <c r="J105" s="92" t="str">
        <f t="shared" si="64"/>
        <v/>
      </c>
      <c r="K105" s="92" t="str">
        <f t="shared" si="64"/>
        <v/>
      </c>
      <c r="L105" s="92" t="str">
        <f t="shared" si="64"/>
        <v/>
      </c>
      <c r="M105" s="92" t="str">
        <f t="shared" si="64"/>
        <v/>
      </c>
      <c r="N105" s="92" t="str">
        <f t="shared" si="64"/>
        <v/>
      </c>
      <c r="O105" s="92" t="str">
        <f t="shared" ref="O105" si="65">IF(OR(O6="HĐTN-Đ.Nga",O6="HĐTN-Ly",O6="HĐTN-Giang",O6="HĐTN-Đ.Hoàng",O6="Hóa-Đ.Hoàng",O6="Hóa-Yloan",O6="Hóa-Giang",O6="Hóa-Ly",O6="Hóa-Đ.Nga"),O6,"")</f>
        <v/>
      </c>
      <c r="P105" s="92" t="str">
        <f t="shared" si="64"/>
        <v/>
      </c>
      <c r="Q105" s="92" t="str">
        <f t="shared" si="64"/>
        <v/>
      </c>
      <c r="R105" s="92" t="str">
        <f t="shared" si="64"/>
        <v/>
      </c>
      <c r="S105" s="92" t="str">
        <f t="shared" si="64"/>
        <v/>
      </c>
      <c r="T105" s="92" t="str">
        <f t="shared" ref="T105:T133" si="66">IF(OR(T6="HĐTN-Đ.Nga",T6="HĐTN-Ly",T6="HĐTN-Giang",T6="HĐTN-Đ.Hoàng",T6="Hóa-Đ.Hoàng",T6="Hóa-Yloan",T6="Hóa-Giang",T6="Hóa-Ly",T6="Hóa-Đ.Nga"),T6,"")</f>
        <v/>
      </c>
      <c r="U105" s="92" t="str">
        <f t="shared" si="64"/>
        <v/>
      </c>
      <c r="V105" s="92" t="str">
        <f t="shared" ref="V105:V134" si="67">IF(OR(V6="Hóa-Đ.Hoàng",V6="Hóa-Yloan",V6="Hóa-Giang",V6="Hóa-Ly"),V6,"")</f>
        <v/>
      </c>
      <c r="W105" s="93">
        <f t="shared" ref="W105:W134" si="68">IF((18-COUNTBLANK(B105:V105))=0,"",18-COUNTBLANK(B105:V105))</f>
        <v>-3</v>
      </c>
    </row>
    <row r="106" spans="1:23" ht="18" customHeight="1">
      <c r="A106" s="94">
        <v>2</v>
      </c>
      <c r="B106" s="95" t="str">
        <f t="shared" ref="B106:R134" si="69">IF(OR(B7="HĐTN-Đ.Nga",B7="HĐTN-Ly",B7="HĐTN-Giang",B7="HĐTN-Đ.Hoàng",B7="Hóa-Đ.Hoàng",B7="Hóa-Yloan",B7="Hóa-Giang",B7="Hóa-Ly",B7="Hóa-Đ.Nga"),B7,"")</f>
        <v/>
      </c>
      <c r="C106" s="95" t="str">
        <f t="shared" si="69"/>
        <v/>
      </c>
      <c r="D106" s="95" t="str">
        <f t="shared" si="69"/>
        <v>HĐTN-Đ.Nga</v>
      </c>
      <c r="E106" s="95" t="str">
        <f t="shared" si="69"/>
        <v/>
      </c>
      <c r="F106" s="95" t="str">
        <f t="shared" si="69"/>
        <v/>
      </c>
      <c r="G106" s="95" t="str">
        <f t="shared" si="69"/>
        <v/>
      </c>
      <c r="H106" s="95" t="str">
        <f t="shared" si="69"/>
        <v/>
      </c>
      <c r="I106" s="95" t="str">
        <f t="shared" si="69"/>
        <v/>
      </c>
      <c r="J106" s="95" t="str">
        <f t="shared" si="69"/>
        <v>HĐTN-Giang</v>
      </c>
      <c r="K106" s="95" t="str">
        <f t="shared" si="69"/>
        <v/>
      </c>
      <c r="L106" s="95" t="str">
        <f t="shared" si="69"/>
        <v/>
      </c>
      <c r="M106" s="95" t="str">
        <f t="shared" si="69"/>
        <v/>
      </c>
      <c r="N106" s="95" t="str">
        <f t="shared" si="69"/>
        <v/>
      </c>
      <c r="O106" s="95" t="str">
        <f t="shared" ref="O106" si="70">IF(OR(O7="HĐTN-Đ.Nga",O7="HĐTN-Ly",O7="HĐTN-Giang",O7="HĐTN-Đ.Hoàng",O7="Hóa-Đ.Hoàng",O7="Hóa-Yloan",O7="Hóa-Giang",O7="Hóa-Ly",O7="Hóa-Đ.Nga"),O7,"")</f>
        <v/>
      </c>
      <c r="P106" s="95" t="str">
        <f t="shared" si="69"/>
        <v/>
      </c>
      <c r="Q106" s="95" t="str">
        <f t="shared" si="69"/>
        <v/>
      </c>
      <c r="R106" s="95" t="str">
        <f t="shared" si="69"/>
        <v/>
      </c>
      <c r="S106" s="95" t="str">
        <f t="shared" si="64"/>
        <v/>
      </c>
      <c r="T106" s="95" t="str">
        <f t="shared" si="66"/>
        <v/>
      </c>
      <c r="U106" s="95" t="str">
        <f t="shared" si="64"/>
        <v/>
      </c>
      <c r="V106" s="95" t="str">
        <f t="shared" si="67"/>
        <v/>
      </c>
      <c r="W106" s="96">
        <f t="shared" si="68"/>
        <v>-1</v>
      </c>
    </row>
    <row r="107" spans="1:23" ht="18" customHeight="1">
      <c r="A107" s="97" t="s">
        <v>71</v>
      </c>
      <c r="B107" s="95" t="str">
        <f t="shared" si="69"/>
        <v/>
      </c>
      <c r="C107" s="95" t="str">
        <f t="shared" si="64"/>
        <v>Hóa-Đ.Nga</v>
      </c>
      <c r="D107" s="95" t="str">
        <f t="shared" si="64"/>
        <v/>
      </c>
      <c r="E107" s="95" t="str">
        <f t="shared" si="64"/>
        <v>Hóa-Ly</v>
      </c>
      <c r="F107" s="95" t="str">
        <f t="shared" si="64"/>
        <v/>
      </c>
      <c r="G107" s="95" t="str">
        <f t="shared" si="64"/>
        <v/>
      </c>
      <c r="H107" s="95" t="str">
        <f t="shared" si="64"/>
        <v/>
      </c>
      <c r="I107" s="95" t="str">
        <f t="shared" si="64"/>
        <v/>
      </c>
      <c r="J107" s="95" t="str">
        <f t="shared" si="64"/>
        <v>HĐTN-Giang</v>
      </c>
      <c r="K107" s="95" t="str">
        <f t="shared" si="64"/>
        <v/>
      </c>
      <c r="L107" s="95" t="str">
        <f t="shared" si="64"/>
        <v/>
      </c>
      <c r="M107" s="95" t="str">
        <f t="shared" si="64"/>
        <v/>
      </c>
      <c r="N107" s="95" t="str">
        <f t="shared" si="64"/>
        <v/>
      </c>
      <c r="O107" s="95" t="str">
        <f t="shared" ref="O107" si="71">IF(OR(O8="HĐTN-Đ.Nga",O8="HĐTN-Ly",O8="HĐTN-Giang",O8="HĐTN-Đ.Hoàng",O8="Hóa-Đ.Hoàng",O8="Hóa-Yloan",O8="Hóa-Giang",O8="Hóa-Ly",O8="Hóa-Đ.Nga"),O8,"")</f>
        <v/>
      </c>
      <c r="P107" s="95" t="str">
        <f t="shared" si="64"/>
        <v/>
      </c>
      <c r="Q107" s="95" t="str">
        <f t="shared" si="64"/>
        <v/>
      </c>
      <c r="R107" s="95" t="str">
        <f t="shared" si="64"/>
        <v/>
      </c>
      <c r="S107" s="95" t="str">
        <f t="shared" si="64"/>
        <v/>
      </c>
      <c r="T107" s="95" t="str">
        <f t="shared" si="66"/>
        <v/>
      </c>
      <c r="U107" s="95" t="str">
        <f t="shared" si="64"/>
        <v/>
      </c>
      <c r="V107" s="95" t="str">
        <f t="shared" si="67"/>
        <v/>
      </c>
      <c r="W107" s="96" t="str">
        <f t="shared" si="68"/>
        <v/>
      </c>
    </row>
    <row r="108" spans="1:23" ht="18" customHeight="1">
      <c r="A108" s="94">
        <v>4</v>
      </c>
      <c r="B108" s="95" t="str">
        <f t="shared" si="69"/>
        <v>Hóa-Ly</v>
      </c>
      <c r="C108" s="95" t="str">
        <f t="shared" si="64"/>
        <v>Hóa-Đ.Nga</v>
      </c>
      <c r="D108" s="95" t="str">
        <f t="shared" si="64"/>
        <v/>
      </c>
      <c r="E108" s="95" t="str">
        <f t="shared" si="64"/>
        <v/>
      </c>
      <c r="F108" s="95" t="str">
        <f t="shared" si="64"/>
        <v/>
      </c>
      <c r="G108" s="95" t="str">
        <f t="shared" si="64"/>
        <v/>
      </c>
      <c r="H108" s="95" t="str">
        <f t="shared" si="64"/>
        <v/>
      </c>
      <c r="I108" s="95" t="str">
        <f t="shared" si="64"/>
        <v/>
      </c>
      <c r="J108" s="95" t="str">
        <f t="shared" si="64"/>
        <v/>
      </c>
      <c r="K108" s="95" t="str">
        <f t="shared" si="64"/>
        <v/>
      </c>
      <c r="L108" s="95" t="str">
        <f t="shared" si="64"/>
        <v/>
      </c>
      <c r="M108" s="95" t="str">
        <f t="shared" si="64"/>
        <v/>
      </c>
      <c r="N108" s="95" t="str">
        <f t="shared" si="64"/>
        <v/>
      </c>
      <c r="O108" s="95" t="str">
        <f t="shared" ref="O108" si="72">IF(OR(O9="HĐTN-Đ.Nga",O9="HĐTN-Ly",O9="HĐTN-Giang",O9="HĐTN-Đ.Hoàng",O9="Hóa-Đ.Hoàng",O9="Hóa-Yloan",O9="Hóa-Giang",O9="Hóa-Ly",O9="Hóa-Đ.Nga"),O9,"")</f>
        <v/>
      </c>
      <c r="P108" s="95" t="str">
        <f t="shared" si="64"/>
        <v/>
      </c>
      <c r="Q108" s="95" t="str">
        <f t="shared" si="64"/>
        <v/>
      </c>
      <c r="R108" s="95" t="str">
        <f t="shared" si="64"/>
        <v/>
      </c>
      <c r="S108" s="95" t="str">
        <f t="shared" si="64"/>
        <v/>
      </c>
      <c r="T108" s="95" t="str">
        <f t="shared" si="66"/>
        <v/>
      </c>
      <c r="U108" s="95" t="str">
        <f t="shared" si="64"/>
        <v/>
      </c>
      <c r="V108" s="95" t="str">
        <f t="shared" si="67"/>
        <v/>
      </c>
      <c r="W108" s="96">
        <f t="shared" si="68"/>
        <v>-1</v>
      </c>
    </row>
    <row r="109" spans="1:23" ht="18" customHeight="1">
      <c r="A109" s="98">
        <v>5</v>
      </c>
      <c r="B109" s="99" t="str">
        <f t="shared" si="69"/>
        <v>Hóa-Ly</v>
      </c>
      <c r="C109" s="99" t="str">
        <f t="shared" si="64"/>
        <v/>
      </c>
      <c r="D109" s="99" t="str">
        <f t="shared" si="64"/>
        <v/>
      </c>
      <c r="E109" s="99" t="str">
        <f t="shared" si="64"/>
        <v/>
      </c>
      <c r="F109" s="99" t="str">
        <f t="shared" si="64"/>
        <v/>
      </c>
      <c r="G109" s="99" t="str">
        <f t="shared" si="64"/>
        <v/>
      </c>
      <c r="H109" s="99" t="str">
        <f t="shared" si="64"/>
        <v/>
      </c>
      <c r="I109" s="99" t="str">
        <f t="shared" si="64"/>
        <v>Hóa-Đ.Nga</v>
      </c>
      <c r="J109" s="99" t="str">
        <f t="shared" si="64"/>
        <v/>
      </c>
      <c r="K109" s="99" t="str">
        <f t="shared" si="64"/>
        <v/>
      </c>
      <c r="L109" s="99" t="str">
        <f t="shared" si="64"/>
        <v/>
      </c>
      <c r="M109" s="99" t="str">
        <f t="shared" si="64"/>
        <v>Hóa-Giang</v>
      </c>
      <c r="N109" s="99" t="str">
        <f t="shared" si="64"/>
        <v/>
      </c>
      <c r="O109" s="99" t="str">
        <f t="shared" ref="O109" si="73">IF(OR(O10="HĐTN-Đ.Nga",O10="HĐTN-Ly",O10="HĐTN-Giang",O10="HĐTN-Đ.Hoàng",O10="Hóa-Đ.Hoàng",O10="Hóa-Yloan",O10="Hóa-Giang",O10="Hóa-Ly",O10="Hóa-Đ.Nga"),O10,"")</f>
        <v/>
      </c>
      <c r="P109" s="99" t="str">
        <f t="shared" si="64"/>
        <v/>
      </c>
      <c r="Q109" s="99" t="str">
        <f t="shared" si="64"/>
        <v/>
      </c>
      <c r="R109" s="99" t="str">
        <f t="shared" si="64"/>
        <v/>
      </c>
      <c r="S109" s="99" t="str">
        <f t="shared" si="64"/>
        <v/>
      </c>
      <c r="T109" s="99" t="str">
        <f t="shared" si="66"/>
        <v/>
      </c>
      <c r="U109" s="99" t="str">
        <f t="shared" si="64"/>
        <v/>
      </c>
      <c r="V109" s="99" t="str">
        <f t="shared" si="67"/>
        <v/>
      </c>
      <c r="W109" s="100" t="str">
        <f t="shared" si="68"/>
        <v/>
      </c>
    </row>
    <row r="110" spans="1:23" ht="18" customHeight="1">
      <c r="A110" s="91">
        <v>1</v>
      </c>
      <c r="B110" s="92" t="str">
        <f t="shared" si="69"/>
        <v/>
      </c>
      <c r="C110" s="92" t="str">
        <f t="shared" si="64"/>
        <v/>
      </c>
      <c r="D110" s="92" t="str">
        <f t="shared" si="64"/>
        <v/>
      </c>
      <c r="E110" s="92" t="str">
        <f t="shared" si="64"/>
        <v/>
      </c>
      <c r="F110" s="92" t="str">
        <f t="shared" si="64"/>
        <v/>
      </c>
      <c r="G110" s="92" t="str">
        <f t="shared" si="64"/>
        <v/>
      </c>
      <c r="H110" s="92" t="str">
        <f t="shared" si="64"/>
        <v/>
      </c>
      <c r="I110" s="92" t="str">
        <f t="shared" si="64"/>
        <v>HĐTN-Ly</v>
      </c>
      <c r="J110" s="92" t="str">
        <f t="shared" si="64"/>
        <v>Hóa-Giang</v>
      </c>
      <c r="K110" s="92" t="str">
        <f t="shared" si="64"/>
        <v/>
      </c>
      <c r="L110" s="92" t="str">
        <f t="shared" si="64"/>
        <v/>
      </c>
      <c r="M110" s="92" t="str">
        <f t="shared" si="64"/>
        <v/>
      </c>
      <c r="N110" s="92" t="str">
        <f t="shared" si="64"/>
        <v/>
      </c>
      <c r="O110" s="92" t="str">
        <f t="shared" ref="O110" si="74">IF(OR(O11="HĐTN-Đ.Nga",O11="HĐTN-Ly",O11="HĐTN-Giang",O11="HĐTN-Đ.Hoàng",O11="Hóa-Đ.Hoàng",O11="Hóa-Yloan",O11="Hóa-Giang",O11="Hóa-Ly",O11="Hóa-Đ.Nga"),O11,"")</f>
        <v/>
      </c>
      <c r="P110" s="92" t="str">
        <f t="shared" si="64"/>
        <v/>
      </c>
      <c r="Q110" s="92" t="str">
        <f t="shared" si="64"/>
        <v/>
      </c>
      <c r="R110" s="92" t="str">
        <f t="shared" si="64"/>
        <v>Hóa-Đ.Hoàng</v>
      </c>
      <c r="S110" s="92" t="str">
        <f t="shared" si="64"/>
        <v/>
      </c>
      <c r="T110" s="92" t="str">
        <f t="shared" si="66"/>
        <v/>
      </c>
      <c r="U110" s="92" t="str">
        <f t="shared" si="64"/>
        <v/>
      </c>
      <c r="V110" s="92" t="str">
        <f t="shared" si="67"/>
        <v/>
      </c>
      <c r="W110" s="93" t="str">
        <f t="shared" si="68"/>
        <v/>
      </c>
    </row>
    <row r="111" spans="1:23" ht="18" customHeight="1">
      <c r="A111" s="94">
        <v>2</v>
      </c>
      <c r="B111" s="95" t="str">
        <f t="shared" si="69"/>
        <v/>
      </c>
      <c r="C111" s="95" t="str">
        <f t="shared" si="64"/>
        <v/>
      </c>
      <c r="D111" s="95" t="str">
        <f t="shared" si="64"/>
        <v/>
      </c>
      <c r="E111" s="95" t="str">
        <f t="shared" si="64"/>
        <v>HĐTN-Đ.Hoàng</v>
      </c>
      <c r="F111" s="95" t="str">
        <f t="shared" si="64"/>
        <v/>
      </c>
      <c r="G111" s="95" t="str">
        <f t="shared" si="64"/>
        <v/>
      </c>
      <c r="H111" s="95" t="str">
        <f t="shared" si="64"/>
        <v/>
      </c>
      <c r="I111" s="95" t="str">
        <f t="shared" si="64"/>
        <v/>
      </c>
      <c r="J111" s="95" t="str">
        <f t="shared" si="64"/>
        <v>Hóa-Giang</v>
      </c>
      <c r="K111" s="95" t="str">
        <f t="shared" si="64"/>
        <v/>
      </c>
      <c r="L111" s="95" t="str">
        <f t="shared" si="64"/>
        <v/>
      </c>
      <c r="M111" s="95" t="str">
        <f t="shared" si="64"/>
        <v/>
      </c>
      <c r="N111" s="95" t="str">
        <f t="shared" si="64"/>
        <v/>
      </c>
      <c r="O111" s="95" t="str">
        <f t="shared" ref="O111" si="75">IF(OR(O12="HĐTN-Đ.Nga",O12="HĐTN-Ly",O12="HĐTN-Giang",O12="HĐTN-Đ.Hoàng",O12="Hóa-Đ.Hoàng",O12="Hóa-Yloan",O12="Hóa-Giang",O12="Hóa-Ly",O12="Hóa-Đ.Nga"),O12,"")</f>
        <v/>
      </c>
      <c r="P111" s="95" t="str">
        <f t="shared" si="64"/>
        <v/>
      </c>
      <c r="Q111" s="95" t="str">
        <f t="shared" si="64"/>
        <v>Hóa-Ly</v>
      </c>
      <c r="R111" s="95" t="str">
        <f t="shared" si="64"/>
        <v/>
      </c>
      <c r="S111" s="95" t="str">
        <f t="shared" si="64"/>
        <v/>
      </c>
      <c r="T111" s="95" t="str">
        <f t="shared" si="66"/>
        <v/>
      </c>
      <c r="U111" s="95" t="str">
        <f t="shared" si="64"/>
        <v/>
      </c>
      <c r="V111" s="95" t="str">
        <f t="shared" si="67"/>
        <v/>
      </c>
      <c r="W111" s="96" t="str">
        <f t="shared" si="68"/>
        <v/>
      </c>
    </row>
    <row r="112" spans="1:23" ht="18" customHeight="1">
      <c r="A112" s="97" t="s">
        <v>72</v>
      </c>
      <c r="B112" s="95" t="str">
        <f t="shared" si="69"/>
        <v/>
      </c>
      <c r="C112" s="95" t="str">
        <f t="shared" si="64"/>
        <v/>
      </c>
      <c r="D112" s="95" t="str">
        <f t="shared" si="64"/>
        <v/>
      </c>
      <c r="E112" s="95" t="str">
        <f t="shared" si="64"/>
        <v>HĐTN-Đ.Hoàng</v>
      </c>
      <c r="F112" s="95" t="str">
        <f t="shared" si="64"/>
        <v/>
      </c>
      <c r="G112" s="95" t="str">
        <f t="shared" si="64"/>
        <v/>
      </c>
      <c r="H112" s="95" t="str">
        <f t="shared" si="64"/>
        <v/>
      </c>
      <c r="I112" s="95" t="str">
        <f t="shared" si="64"/>
        <v/>
      </c>
      <c r="J112" s="95" t="str">
        <f t="shared" si="64"/>
        <v/>
      </c>
      <c r="K112" s="95" t="str">
        <f t="shared" si="64"/>
        <v>HĐTN-Ly</v>
      </c>
      <c r="L112" s="95" t="str">
        <f t="shared" si="64"/>
        <v/>
      </c>
      <c r="M112" s="95" t="str">
        <f t="shared" si="64"/>
        <v/>
      </c>
      <c r="N112" s="95" t="str">
        <f t="shared" si="64"/>
        <v/>
      </c>
      <c r="O112" s="95" t="str">
        <f t="shared" ref="O112" si="76">IF(OR(O13="HĐTN-Đ.Nga",O13="HĐTN-Ly",O13="HĐTN-Giang",O13="HĐTN-Đ.Hoàng",O13="Hóa-Đ.Hoàng",O13="Hóa-Yloan",O13="Hóa-Giang",O13="Hóa-Ly",O13="Hóa-Đ.Nga"),O13,"")</f>
        <v/>
      </c>
      <c r="P112" s="95" t="str">
        <f t="shared" si="64"/>
        <v>Hóa-Giang</v>
      </c>
      <c r="Q112" s="95" t="str">
        <f t="shared" si="64"/>
        <v/>
      </c>
      <c r="R112" s="95" t="str">
        <f t="shared" si="64"/>
        <v/>
      </c>
      <c r="S112" s="95" t="str">
        <f t="shared" si="64"/>
        <v/>
      </c>
      <c r="T112" s="95" t="str">
        <f t="shared" si="66"/>
        <v/>
      </c>
      <c r="U112" s="95" t="str">
        <f t="shared" si="64"/>
        <v/>
      </c>
      <c r="V112" s="95" t="str">
        <f t="shared" si="67"/>
        <v/>
      </c>
      <c r="W112" s="96" t="str">
        <f t="shared" si="68"/>
        <v/>
      </c>
    </row>
    <row r="113" spans="1:23" ht="18" customHeight="1">
      <c r="A113" s="94">
        <v>4</v>
      </c>
      <c r="B113" s="95" t="str">
        <f t="shared" si="69"/>
        <v>Hóa-Ly</v>
      </c>
      <c r="C113" s="95" t="str">
        <f t="shared" si="64"/>
        <v/>
      </c>
      <c r="D113" s="95" t="str">
        <f t="shared" si="64"/>
        <v/>
      </c>
      <c r="E113" s="95" t="str">
        <f t="shared" si="64"/>
        <v/>
      </c>
      <c r="F113" s="95" t="str">
        <f t="shared" si="64"/>
        <v/>
      </c>
      <c r="G113" s="95" t="str">
        <f t="shared" si="64"/>
        <v/>
      </c>
      <c r="H113" s="95" t="str">
        <f t="shared" si="64"/>
        <v/>
      </c>
      <c r="I113" s="95" t="str">
        <f t="shared" si="64"/>
        <v/>
      </c>
      <c r="J113" s="95" t="str">
        <f t="shared" si="64"/>
        <v/>
      </c>
      <c r="K113" s="95" t="str">
        <f t="shared" si="64"/>
        <v/>
      </c>
      <c r="L113" s="95" t="str">
        <f t="shared" si="64"/>
        <v/>
      </c>
      <c r="M113" s="95" t="str">
        <f t="shared" si="64"/>
        <v/>
      </c>
      <c r="N113" s="95" t="str">
        <f t="shared" si="64"/>
        <v/>
      </c>
      <c r="O113" s="95" t="str">
        <f t="shared" ref="O113" si="77">IF(OR(O14="HĐTN-Đ.Nga",O14="HĐTN-Ly",O14="HĐTN-Giang",O14="HĐTN-Đ.Hoàng",O14="Hóa-Đ.Hoàng",O14="Hóa-Yloan",O14="Hóa-Giang",O14="Hóa-Ly",O14="Hóa-Đ.Nga"),O14,"")</f>
        <v/>
      </c>
      <c r="P113" s="95" t="str">
        <f t="shared" si="64"/>
        <v/>
      </c>
      <c r="Q113" s="95" t="str">
        <f t="shared" si="64"/>
        <v/>
      </c>
      <c r="R113" s="95" t="str">
        <f t="shared" si="64"/>
        <v/>
      </c>
      <c r="S113" s="95" t="str">
        <f t="shared" si="64"/>
        <v/>
      </c>
      <c r="T113" s="95" t="str">
        <f t="shared" si="66"/>
        <v/>
      </c>
      <c r="U113" s="95" t="str">
        <f t="shared" si="64"/>
        <v/>
      </c>
      <c r="V113" s="95" t="str">
        <f t="shared" si="67"/>
        <v/>
      </c>
      <c r="W113" s="96">
        <f t="shared" si="68"/>
        <v>-2</v>
      </c>
    </row>
    <row r="114" spans="1:23" ht="18" customHeight="1">
      <c r="A114" s="98">
        <v>5</v>
      </c>
      <c r="B114" s="99" t="str">
        <f t="shared" si="69"/>
        <v/>
      </c>
      <c r="C114" s="99" t="str">
        <f t="shared" si="64"/>
        <v/>
      </c>
      <c r="D114" s="99" t="str">
        <f t="shared" si="64"/>
        <v/>
      </c>
      <c r="E114" s="99" t="str">
        <f t="shared" si="64"/>
        <v/>
      </c>
      <c r="F114" s="99" t="str">
        <f t="shared" si="64"/>
        <v/>
      </c>
      <c r="G114" s="99" t="str">
        <f t="shared" si="64"/>
        <v/>
      </c>
      <c r="H114" s="99" t="str">
        <f t="shared" si="64"/>
        <v/>
      </c>
      <c r="I114" s="99" t="str">
        <f t="shared" si="64"/>
        <v/>
      </c>
      <c r="J114" s="99" t="str">
        <f t="shared" si="64"/>
        <v/>
      </c>
      <c r="K114" s="99" t="str">
        <f t="shared" si="64"/>
        <v/>
      </c>
      <c r="L114" s="99" t="str">
        <f t="shared" si="64"/>
        <v/>
      </c>
      <c r="M114" s="99" t="str">
        <f t="shared" si="64"/>
        <v/>
      </c>
      <c r="N114" s="99" t="str">
        <f t="shared" si="64"/>
        <v/>
      </c>
      <c r="O114" s="99" t="str">
        <f t="shared" ref="O114" si="78">IF(OR(O15="HĐTN-Đ.Nga",O15="HĐTN-Ly",O15="HĐTN-Giang",O15="HĐTN-Đ.Hoàng",O15="Hóa-Đ.Hoàng",O15="Hóa-Yloan",O15="Hóa-Giang",O15="Hóa-Ly",O15="Hóa-Đ.Nga"),O15,"")</f>
        <v/>
      </c>
      <c r="P114" s="99" t="str">
        <f t="shared" si="64"/>
        <v/>
      </c>
      <c r="Q114" s="99" t="str">
        <f t="shared" si="64"/>
        <v/>
      </c>
      <c r="R114" s="99" t="str">
        <f t="shared" si="64"/>
        <v/>
      </c>
      <c r="S114" s="99" t="str">
        <f t="shared" si="64"/>
        <v>Hóa-Đ.Hoàng</v>
      </c>
      <c r="T114" s="99" t="str">
        <f t="shared" si="66"/>
        <v/>
      </c>
      <c r="U114" s="99" t="str">
        <f t="shared" si="64"/>
        <v/>
      </c>
      <c r="V114" s="99" t="str">
        <f t="shared" si="67"/>
        <v/>
      </c>
      <c r="W114" s="100">
        <f t="shared" si="68"/>
        <v>-2</v>
      </c>
    </row>
    <row r="115" spans="1:23" ht="18" customHeight="1">
      <c r="A115" s="91">
        <v>1</v>
      </c>
      <c r="B115" s="92" t="str">
        <f t="shared" si="69"/>
        <v/>
      </c>
      <c r="C115" s="92" t="str">
        <f t="shared" si="64"/>
        <v/>
      </c>
      <c r="D115" s="92" t="str">
        <f t="shared" si="64"/>
        <v/>
      </c>
      <c r="E115" s="92" t="str">
        <f t="shared" si="64"/>
        <v>HĐTN-Đ.Hoàng</v>
      </c>
      <c r="F115" s="92" t="str">
        <f t="shared" si="64"/>
        <v/>
      </c>
      <c r="G115" s="92" t="str">
        <f t="shared" si="64"/>
        <v/>
      </c>
      <c r="H115" s="92" t="str">
        <f t="shared" si="64"/>
        <v/>
      </c>
      <c r="I115" s="92" t="str">
        <f t="shared" si="64"/>
        <v/>
      </c>
      <c r="J115" s="92" t="str">
        <f t="shared" si="64"/>
        <v/>
      </c>
      <c r="K115" s="92" t="str">
        <f t="shared" si="64"/>
        <v/>
      </c>
      <c r="L115" s="92" t="str">
        <f t="shared" si="64"/>
        <v/>
      </c>
      <c r="M115" s="92" t="str">
        <f t="shared" si="64"/>
        <v/>
      </c>
      <c r="N115" s="92" t="str">
        <f t="shared" si="64"/>
        <v/>
      </c>
      <c r="O115" s="92" t="str">
        <f t="shared" ref="O115" si="79">IF(OR(O16="HĐTN-Đ.Nga",O16="HĐTN-Ly",O16="HĐTN-Giang",O16="HĐTN-Đ.Hoàng",O16="Hóa-Đ.Hoàng",O16="Hóa-Yloan",O16="Hóa-Giang",O16="Hóa-Ly",O16="Hóa-Đ.Nga"),O16,"")</f>
        <v/>
      </c>
      <c r="P115" s="92" t="str">
        <f t="shared" si="64"/>
        <v/>
      </c>
      <c r="Q115" s="92" t="str">
        <f t="shared" si="64"/>
        <v/>
      </c>
      <c r="R115" s="92" t="str">
        <f t="shared" si="64"/>
        <v/>
      </c>
      <c r="S115" s="92" t="str">
        <f t="shared" si="64"/>
        <v/>
      </c>
      <c r="T115" s="92" t="str">
        <f t="shared" si="66"/>
        <v/>
      </c>
      <c r="U115" s="92" t="str">
        <f t="shared" si="64"/>
        <v/>
      </c>
      <c r="V115" s="92" t="str">
        <f t="shared" si="67"/>
        <v/>
      </c>
      <c r="W115" s="93">
        <f t="shared" si="68"/>
        <v>-2</v>
      </c>
    </row>
    <row r="116" spans="1:23" ht="18" customHeight="1">
      <c r="A116" s="94">
        <v>2</v>
      </c>
      <c r="B116" s="95" t="str">
        <f t="shared" si="69"/>
        <v/>
      </c>
      <c r="C116" s="95" t="str">
        <f t="shared" si="64"/>
        <v/>
      </c>
      <c r="D116" s="95" t="str">
        <f t="shared" si="64"/>
        <v/>
      </c>
      <c r="E116" s="95" t="str">
        <f t="shared" si="64"/>
        <v/>
      </c>
      <c r="F116" s="95" t="str">
        <f t="shared" si="64"/>
        <v/>
      </c>
      <c r="G116" s="95" t="str">
        <f t="shared" si="64"/>
        <v/>
      </c>
      <c r="H116" s="95" t="str">
        <f t="shared" si="64"/>
        <v/>
      </c>
      <c r="I116" s="95" t="str">
        <f t="shared" si="64"/>
        <v/>
      </c>
      <c r="J116" s="95" t="str">
        <f t="shared" si="64"/>
        <v/>
      </c>
      <c r="K116" s="95" t="str">
        <f t="shared" si="64"/>
        <v/>
      </c>
      <c r="L116" s="95" t="str">
        <f t="shared" si="64"/>
        <v/>
      </c>
      <c r="M116" s="95" t="str">
        <f t="shared" si="64"/>
        <v/>
      </c>
      <c r="N116" s="95" t="str">
        <f t="shared" si="64"/>
        <v/>
      </c>
      <c r="O116" s="95" t="str">
        <f t="shared" ref="O116" si="80">IF(OR(O17="HĐTN-Đ.Nga",O17="HĐTN-Ly",O17="HĐTN-Giang",O17="HĐTN-Đ.Hoàng",O17="Hóa-Đ.Hoàng",O17="Hóa-Yloan",O17="Hóa-Giang",O17="Hóa-Ly",O17="Hóa-Đ.Nga"),O17,"")</f>
        <v/>
      </c>
      <c r="P116" s="95" t="str">
        <f t="shared" si="64"/>
        <v/>
      </c>
      <c r="Q116" s="95" t="str">
        <f t="shared" si="64"/>
        <v/>
      </c>
      <c r="R116" s="95" t="str">
        <f t="shared" si="64"/>
        <v/>
      </c>
      <c r="S116" s="95" t="str">
        <f t="shared" si="64"/>
        <v/>
      </c>
      <c r="T116" s="95" t="str">
        <f t="shared" si="66"/>
        <v>Hóa-Đ.Hoàng</v>
      </c>
      <c r="U116" s="95" t="str">
        <f t="shared" si="64"/>
        <v/>
      </c>
      <c r="V116" s="95" t="str">
        <f t="shared" si="67"/>
        <v/>
      </c>
      <c r="W116" s="96">
        <f t="shared" si="68"/>
        <v>-2</v>
      </c>
    </row>
    <row r="117" spans="1:23" ht="18" customHeight="1">
      <c r="A117" s="97" t="s">
        <v>73</v>
      </c>
      <c r="B117" s="95" t="str">
        <f t="shared" si="69"/>
        <v/>
      </c>
      <c r="C117" s="95" t="str">
        <f t="shared" si="64"/>
        <v/>
      </c>
      <c r="D117" s="95" t="str">
        <f t="shared" si="64"/>
        <v>HĐTN-Đ.Nga</v>
      </c>
      <c r="E117" s="95" t="str">
        <f t="shared" si="64"/>
        <v/>
      </c>
      <c r="F117" s="95" t="str">
        <f t="shared" si="64"/>
        <v/>
      </c>
      <c r="G117" s="95" t="str">
        <f t="shared" si="64"/>
        <v/>
      </c>
      <c r="H117" s="95" t="str">
        <f t="shared" si="64"/>
        <v/>
      </c>
      <c r="I117" s="95" t="str">
        <f t="shared" si="64"/>
        <v/>
      </c>
      <c r="J117" s="95" t="str">
        <f t="shared" si="64"/>
        <v/>
      </c>
      <c r="K117" s="95" t="str">
        <f t="shared" si="64"/>
        <v/>
      </c>
      <c r="L117" s="95" t="str">
        <f t="shared" si="64"/>
        <v/>
      </c>
      <c r="M117" s="95" t="str">
        <f t="shared" si="64"/>
        <v/>
      </c>
      <c r="N117" s="95" t="str">
        <f t="shared" si="64"/>
        <v/>
      </c>
      <c r="O117" s="95" t="str">
        <f t="shared" ref="O117" si="81">IF(OR(O18="HĐTN-Đ.Nga",O18="HĐTN-Ly",O18="HĐTN-Giang",O18="HĐTN-Đ.Hoàng",O18="Hóa-Đ.Hoàng",O18="Hóa-Yloan",O18="Hóa-Giang",O18="Hóa-Ly",O18="Hóa-Đ.Nga"),O18,"")</f>
        <v/>
      </c>
      <c r="P117" s="95" t="str">
        <f t="shared" si="64"/>
        <v/>
      </c>
      <c r="Q117" s="95" t="str">
        <f t="shared" si="64"/>
        <v/>
      </c>
      <c r="R117" s="95" t="str">
        <f t="shared" si="64"/>
        <v/>
      </c>
      <c r="S117" s="95" t="str">
        <f t="shared" si="64"/>
        <v>Hóa-Đ.Hoàng</v>
      </c>
      <c r="T117" s="95" t="str">
        <f t="shared" si="66"/>
        <v/>
      </c>
      <c r="U117" s="95" t="str">
        <f t="shared" si="64"/>
        <v/>
      </c>
      <c r="V117" s="95" t="str">
        <f t="shared" si="67"/>
        <v/>
      </c>
      <c r="W117" s="96">
        <f t="shared" si="68"/>
        <v>-1</v>
      </c>
    </row>
    <row r="118" spans="1:23" ht="18" customHeight="1">
      <c r="A118" s="94">
        <v>4</v>
      </c>
      <c r="B118" s="95" t="str">
        <f t="shared" si="69"/>
        <v/>
      </c>
      <c r="C118" s="95" t="str">
        <f t="shared" si="64"/>
        <v/>
      </c>
      <c r="D118" s="95" t="str">
        <f t="shared" si="64"/>
        <v>HĐTN-Đ.Nga</v>
      </c>
      <c r="E118" s="95" t="str">
        <f t="shared" si="64"/>
        <v/>
      </c>
      <c r="F118" s="95" t="str">
        <f t="shared" si="64"/>
        <v/>
      </c>
      <c r="G118" s="95" t="str">
        <f t="shared" si="64"/>
        <v/>
      </c>
      <c r="H118" s="95" t="str">
        <f t="shared" si="64"/>
        <v/>
      </c>
      <c r="I118" s="95" t="str">
        <f t="shared" si="64"/>
        <v/>
      </c>
      <c r="J118" s="95" t="str">
        <f t="shared" si="64"/>
        <v/>
      </c>
      <c r="K118" s="95" t="str">
        <f t="shared" si="64"/>
        <v/>
      </c>
      <c r="L118" s="95" t="str">
        <f t="shared" si="64"/>
        <v/>
      </c>
      <c r="M118" s="95" t="str">
        <f t="shared" si="64"/>
        <v/>
      </c>
      <c r="N118" s="95" t="str">
        <f t="shared" si="64"/>
        <v/>
      </c>
      <c r="O118" s="95" t="str">
        <f t="shared" ref="O118" si="82">IF(OR(O19="HĐTN-Đ.Nga",O19="HĐTN-Ly",O19="HĐTN-Giang",O19="HĐTN-Đ.Hoàng",O19="Hóa-Đ.Hoàng",O19="Hóa-Yloan",O19="Hóa-Giang",O19="Hóa-Ly",O19="Hóa-Đ.Nga"),O19,"")</f>
        <v/>
      </c>
      <c r="P118" s="95" t="str">
        <f t="shared" si="64"/>
        <v/>
      </c>
      <c r="Q118" s="95" t="str">
        <f t="shared" si="64"/>
        <v/>
      </c>
      <c r="R118" s="95" t="str">
        <f t="shared" si="64"/>
        <v/>
      </c>
      <c r="S118" s="95" t="str">
        <f t="shared" si="64"/>
        <v>Hóa-Đ.Hoàng</v>
      </c>
      <c r="T118" s="95" t="str">
        <f t="shared" si="66"/>
        <v/>
      </c>
      <c r="U118" s="95" t="str">
        <f t="shared" si="64"/>
        <v/>
      </c>
      <c r="V118" s="95" t="str">
        <f t="shared" si="67"/>
        <v/>
      </c>
      <c r="W118" s="96">
        <f t="shared" si="68"/>
        <v>-1</v>
      </c>
    </row>
    <row r="119" spans="1:23" ht="18" customHeight="1">
      <c r="A119" s="98">
        <v>5</v>
      </c>
      <c r="B119" s="99" t="str">
        <f t="shared" si="69"/>
        <v/>
      </c>
      <c r="C119" s="99" t="str">
        <f t="shared" si="64"/>
        <v/>
      </c>
      <c r="D119" s="99" t="str">
        <f t="shared" si="64"/>
        <v>Hóa-Đ.Nga</v>
      </c>
      <c r="E119" s="99" t="str">
        <f t="shared" si="64"/>
        <v/>
      </c>
      <c r="F119" s="99" t="str">
        <f t="shared" si="64"/>
        <v/>
      </c>
      <c r="G119" s="99" t="str">
        <f t="shared" si="64"/>
        <v/>
      </c>
      <c r="H119" s="99" t="str">
        <f t="shared" si="64"/>
        <v/>
      </c>
      <c r="I119" s="99" t="str">
        <f t="shared" si="64"/>
        <v/>
      </c>
      <c r="J119" s="99" t="str">
        <f t="shared" si="64"/>
        <v/>
      </c>
      <c r="K119" s="99" t="str">
        <f t="shared" si="64"/>
        <v/>
      </c>
      <c r="L119" s="99" t="str">
        <f t="shared" si="64"/>
        <v/>
      </c>
      <c r="M119" s="99" t="str">
        <f t="shared" si="64"/>
        <v/>
      </c>
      <c r="N119" s="99" t="str">
        <f t="shared" si="64"/>
        <v/>
      </c>
      <c r="O119" s="99" t="str">
        <f t="shared" ref="O119" si="83">IF(OR(O20="HĐTN-Đ.Nga",O20="HĐTN-Ly",O20="HĐTN-Giang",O20="HĐTN-Đ.Hoàng",O20="Hóa-Đ.Hoàng",O20="Hóa-Yloan",O20="Hóa-Giang",O20="Hóa-Ly",O20="Hóa-Đ.Nga"),O20,"")</f>
        <v/>
      </c>
      <c r="P119" s="99" t="str">
        <f t="shared" si="64"/>
        <v/>
      </c>
      <c r="Q119" s="99" t="str">
        <f t="shared" si="64"/>
        <v/>
      </c>
      <c r="R119" s="99" t="str">
        <f t="shared" si="64"/>
        <v/>
      </c>
      <c r="S119" s="99" t="str">
        <f t="shared" si="64"/>
        <v/>
      </c>
      <c r="T119" s="99" t="str">
        <f t="shared" si="66"/>
        <v/>
      </c>
      <c r="U119" s="99" t="str">
        <f t="shared" si="64"/>
        <v>Hóa-Đ.Hoàng</v>
      </c>
      <c r="V119" s="99" t="str">
        <f t="shared" si="67"/>
        <v/>
      </c>
      <c r="W119" s="100">
        <f t="shared" si="68"/>
        <v>-1</v>
      </c>
    </row>
    <row r="120" spans="1:23" ht="18" customHeight="1">
      <c r="A120" s="91">
        <v>1</v>
      </c>
      <c r="B120" s="92" t="str">
        <f t="shared" si="69"/>
        <v/>
      </c>
      <c r="C120" s="92" t="str">
        <f t="shared" ref="C120:U134" si="84">IF(OR(C21="HĐTN-Đ.Nga",C21="HĐTN-Ly",C21="HĐTN-Giang",C21="HĐTN-Đ.Hoàng",C21="Hóa-Đ.Hoàng",C21="Hóa-Yloan",C21="Hóa-Giang",C21="Hóa-Ly",C21="Hóa-Đ.Nga"),C21,"")</f>
        <v/>
      </c>
      <c r="D120" s="92" t="str">
        <f t="shared" si="84"/>
        <v/>
      </c>
      <c r="E120" s="92" t="str">
        <f t="shared" si="84"/>
        <v>Hóa-Ly</v>
      </c>
      <c r="F120" s="92" t="str">
        <f t="shared" si="84"/>
        <v/>
      </c>
      <c r="G120" s="92" t="str">
        <f t="shared" si="84"/>
        <v/>
      </c>
      <c r="H120" s="92" t="str">
        <f t="shared" si="84"/>
        <v/>
      </c>
      <c r="I120" s="92" t="str">
        <f t="shared" si="84"/>
        <v/>
      </c>
      <c r="J120" s="92" t="str">
        <f t="shared" si="84"/>
        <v/>
      </c>
      <c r="K120" s="92" t="str">
        <f t="shared" si="84"/>
        <v/>
      </c>
      <c r="L120" s="92" t="str">
        <f t="shared" si="84"/>
        <v/>
      </c>
      <c r="M120" s="92" t="str">
        <f t="shared" si="84"/>
        <v/>
      </c>
      <c r="N120" s="92" t="str">
        <f t="shared" si="84"/>
        <v/>
      </c>
      <c r="O120" s="92" t="str">
        <f t="shared" ref="O120" si="85">IF(OR(O21="HĐTN-Đ.Nga",O21="HĐTN-Ly",O21="HĐTN-Giang",O21="HĐTN-Đ.Hoàng",O21="Hóa-Đ.Hoàng",O21="Hóa-Yloan",O21="Hóa-Giang",O21="Hóa-Ly",O21="Hóa-Đ.Nga"),O21,"")</f>
        <v/>
      </c>
      <c r="P120" s="92" t="str">
        <f t="shared" si="84"/>
        <v/>
      </c>
      <c r="Q120" s="92" t="str">
        <f t="shared" si="84"/>
        <v/>
      </c>
      <c r="R120" s="92" t="str">
        <f t="shared" si="84"/>
        <v/>
      </c>
      <c r="S120" s="92" t="str">
        <f t="shared" si="84"/>
        <v/>
      </c>
      <c r="T120" s="92" t="str">
        <f t="shared" si="66"/>
        <v>Hóa-Đ.Hoàng</v>
      </c>
      <c r="U120" s="92" t="str">
        <f t="shared" si="84"/>
        <v/>
      </c>
      <c r="V120" s="92" t="str">
        <f t="shared" si="67"/>
        <v/>
      </c>
      <c r="W120" s="93">
        <f t="shared" si="68"/>
        <v>-1</v>
      </c>
    </row>
    <row r="121" spans="1:23" ht="18" customHeight="1">
      <c r="A121" s="94">
        <v>2</v>
      </c>
      <c r="B121" s="95" t="str">
        <f t="shared" si="69"/>
        <v/>
      </c>
      <c r="C121" s="95" t="str">
        <f t="shared" si="84"/>
        <v/>
      </c>
      <c r="D121" s="95" t="str">
        <f t="shared" si="84"/>
        <v/>
      </c>
      <c r="E121" s="95" t="str">
        <f t="shared" si="84"/>
        <v/>
      </c>
      <c r="F121" s="95" t="str">
        <f t="shared" si="84"/>
        <v/>
      </c>
      <c r="G121" s="95" t="str">
        <f t="shared" si="84"/>
        <v/>
      </c>
      <c r="H121" s="95" t="str">
        <f t="shared" si="84"/>
        <v/>
      </c>
      <c r="I121" s="95" t="str">
        <f t="shared" si="84"/>
        <v>HĐTN-Ly</v>
      </c>
      <c r="J121" s="95" t="str">
        <f t="shared" si="84"/>
        <v/>
      </c>
      <c r="K121" s="95" t="str">
        <f t="shared" si="84"/>
        <v/>
      </c>
      <c r="L121" s="95" t="str">
        <f t="shared" si="84"/>
        <v/>
      </c>
      <c r="M121" s="95" t="str">
        <f t="shared" si="84"/>
        <v/>
      </c>
      <c r="N121" s="95" t="str">
        <f t="shared" si="84"/>
        <v/>
      </c>
      <c r="O121" s="95" t="str">
        <f t="shared" ref="O121" si="86">IF(OR(O22="HĐTN-Đ.Nga",O22="HĐTN-Ly",O22="HĐTN-Giang",O22="HĐTN-Đ.Hoàng",O22="Hóa-Đ.Hoàng",O22="Hóa-Yloan",O22="Hóa-Giang",O22="Hóa-Ly",O22="Hóa-Đ.Nga"),O22,"")</f>
        <v/>
      </c>
      <c r="P121" s="95" t="str">
        <f t="shared" si="84"/>
        <v/>
      </c>
      <c r="Q121" s="95" t="str">
        <f t="shared" si="84"/>
        <v/>
      </c>
      <c r="R121" s="95" t="str">
        <f t="shared" si="84"/>
        <v/>
      </c>
      <c r="S121" s="95" t="str">
        <f t="shared" si="84"/>
        <v/>
      </c>
      <c r="T121" s="95" t="str">
        <f t="shared" si="66"/>
        <v>Hóa-Đ.Hoàng</v>
      </c>
      <c r="U121" s="95" t="str">
        <f t="shared" si="84"/>
        <v/>
      </c>
      <c r="V121" s="95" t="str">
        <f t="shared" si="67"/>
        <v/>
      </c>
      <c r="W121" s="96">
        <f t="shared" si="68"/>
        <v>-1</v>
      </c>
    </row>
    <row r="122" spans="1:23" ht="18" customHeight="1">
      <c r="A122" s="97" t="s">
        <v>74</v>
      </c>
      <c r="B122" s="95" t="str">
        <f t="shared" si="69"/>
        <v/>
      </c>
      <c r="C122" s="95" t="str">
        <f t="shared" si="84"/>
        <v/>
      </c>
      <c r="D122" s="95" t="str">
        <f t="shared" si="84"/>
        <v>Hóa-Đ.Nga</v>
      </c>
      <c r="E122" s="95" t="str">
        <f t="shared" si="84"/>
        <v/>
      </c>
      <c r="F122" s="95" t="str">
        <f t="shared" si="84"/>
        <v/>
      </c>
      <c r="G122" s="95" t="str">
        <f t="shared" si="84"/>
        <v/>
      </c>
      <c r="H122" s="95" t="str">
        <f t="shared" si="84"/>
        <v/>
      </c>
      <c r="I122" s="95" t="str">
        <f t="shared" si="84"/>
        <v>HĐTN-Ly</v>
      </c>
      <c r="J122" s="95" t="str">
        <f t="shared" si="84"/>
        <v/>
      </c>
      <c r="K122" s="95" t="str">
        <f t="shared" si="84"/>
        <v/>
      </c>
      <c r="L122" s="95" t="str">
        <f t="shared" si="84"/>
        <v/>
      </c>
      <c r="M122" s="95" t="str">
        <f t="shared" si="84"/>
        <v/>
      </c>
      <c r="N122" s="95" t="str">
        <f t="shared" si="84"/>
        <v/>
      </c>
      <c r="O122" s="95" t="str">
        <f t="shared" ref="O122" si="87">IF(OR(O23="HĐTN-Đ.Nga",O23="HĐTN-Ly",O23="HĐTN-Giang",O23="HĐTN-Đ.Hoàng",O23="Hóa-Đ.Hoàng",O23="Hóa-Yloan",O23="Hóa-Giang",O23="Hóa-Ly",O23="Hóa-Đ.Nga"),O23,"")</f>
        <v/>
      </c>
      <c r="P122" s="95" t="str">
        <f t="shared" si="84"/>
        <v/>
      </c>
      <c r="Q122" s="95" t="str">
        <f t="shared" si="84"/>
        <v/>
      </c>
      <c r="R122" s="95" t="str">
        <f t="shared" si="84"/>
        <v/>
      </c>
      <c r="S122" s="95" t="str">
        <f t="shared" si="84"/>
        <v/>
      </c>
      <c r="T122" s="95" t="str">
        <f t="shared" si="66"/>
        <v/>
      </c>
      <c r="U122" s="95" t="str">
        <f t="shared" si="84"/>
        <v>Hóa-Đ.Hoàng</v>
      </c>
      <c r="V122" s="95" t="str">
        <f t="shared" si="67"/>
        <v/>
      </c>
      <c r="W122" s="96" t="str">
        <f t="shared" si="68"/>
        <v/>
      </c>
    </row>
    <row r="123" spans="1:23" ht="18" customHeight="1">
      <c r="A123" s="94">
        <v>4</v>
      </c>
      <c r="B123" s="95" t="str">
        <f t="shared" si="69"/>
        <v/>
      </c>
      <c r="C123" s="95" t="str">
        <f t="shared" si="84"/>
        <v/>
      </c>
      <c r="D123" s="95" t="str">
        <f t="shared" si="84"/>
        <v/>
      </c>
      <c r="E123" s="95" t="str">
        <f t="shared" si="84"/>
        <v/>
      </c>
      <c r="F123" s="95" t="str">
        <f t="shared" si="84"/>
        <v/>
      </c>
      <c r="G123" s="95" t="str">
        <f t="shared" si="84"/>
        <v/>
      </c>
      <c r="H123" s="95" t="str">
        <f t="shared" si="84"/>
        <v/>
      </c>
      <c r="I123" s="95" t="str">
        <f t="shared" si="84"/>
        <v>Hóa-Đ.Nga</v>
      </c>
      <c r="J123" s="95" t="str">
        <f t="shared" si="84"/>
        <v/>
      </c>
      <c r="K123" s="95" t="str">
        <f t="shared" si="84"/>
        <v>HĐTN-Ly</v>
      </c>
      <c r="L123" s="95" t="str">
        <f t="shared" si="84"/>
        <v/>
      </c>
      <c r="M123" s="95" t="str">
        <f t="shared" si="84"/>
        <v/>
      </c>
      <c r="N123" s="95" t="str">
        <f t="shared" si="84"/>
        <v/>
      </c>
      <c r="O123" s="95" t="str">
        <f t="shared" ref="O123" si="88">IF(OR(O24="HĐTN-Đ.Nga",O24="HĐTN-Ly",O24="HĐTN-Giang",O24="HĐTN-Đ.Hoàng",O24="Hóa-Đ.Hoàng",O24="Hóa-Yloan",O24="Hóa-Giang",O24="Hóa-Ly",O24="Hóa-Đ.Nga"),O24,"")</f>
        <v/>
      </c>
      <c r="P123" s="95" t="str">
        <f t="shared" si="84"/>
        <v/>
      </c>
      <c r="Q123" s="95" t="str">
        <f t="shared" si="84"/>
        <v/>
      </c>
      <c r="R123" s="95" t="str">
        <f t="shared" si="84"/>
        <v>Hóa-Đ.Hoàng</v>
      </c>
      <c r="S123" s="95" t="str">
        <f t="shared" si="84"/>
        <v/>
      </c>
      <c r="T123" s="95" t="str">
        <f t="shared" si="66"/>
        <v/>
      </c>
      <c r="U123" s="95" t="str">
        <f t="shared" si="84"/>
        <v/>
      </c>
      <c r="V123" s="95" t="str">
        <f t="shared" si="67"/>
        <v/>
      </c>
      <c r="W123" s="96" t="str">
        <f t="shared" si="68"/>
        <v/>
      </c>
    </row>
    <row r="124" spans="1:23" ht="18" customHeight="1">
      <c r="A124" s="98">
        <v>5</v>
      </c>
      <c r="B124" s="99" t="str">
        <f t="shared" si="69"/>
        <v/>
      </c>
      <c r="C124" s="99" t="str">
        <f t="shared" si="84"/>
        <v/>
      </c>
      <c r="D124" s="99" t="str">
        <f t="shared" si="84"/>
        <v/>
      </c>
      <c r="E124" s="99" t="str">
        <f t="shared" si="84"/>
        <v/>
      </c>
      <c r="F124" s="99" t="str">
        <f t="shared" si="84"/>
        <v/>
      </c>
      <c r="G124" s="99" t="str">
        <f t="shared" si="84"/>
        <v/>
      </c>
      <c r="H124" s="99" t="str">
        <f t="shared" si="84"/>
        <v/>
      </c>
      <c r="I124" s="99" t="str">
        <f t="shared" si="84"/>
        <v>Hóa-Đ.Nga</v>
      </c>
      <c r="J124" s="99" t="str">
        <f t="shared" si="84"/>
        <v/>
      </c>
      <c r="K124" s="99" t="str">
        <f t="shared" si="84"/>
        <v>HĐTN-Ly</v>
      </c>
      <c r="L124" s="99" t="str">
        <f t="shared" si="84"/>
        <v/>
      </c>
      <c r="M124" s="99" t="str">
        <f t="shared" si="84"/>
        <v/>
      </c>
      <c r="N124" s="99" t="str">
        <f t="shared" si="84"/>
        <v/>
      </c>
      <c r="O124" s="99" t="str">
        <f t="shared" ref="O124" si="89">IF(OR(O25="HĐTN-Đ.Nga",O25="HĐTN-Ly",O25="HĐTN-Giang",O25="HĐTN-Đ.Hoàng",O25="Hóa-Đ.Hoàng",O25="Hóa-Yloan",O25="Hóa-Giang",O25="Hóa-Ly",O25="Hóa-Đ.Nga"),O25,"")</f>
        <v/>
      </c>
      <c r="P124" s="99" t="str">
        <f t="shared" si="84"/>
        <v/>
      </c>
      <c r="Q124" s="99" t="str">
        <f t="shared" si="84"/>
        <v/>
      </c>
      <c r="R124" s="99" t="str">
        <f t="shared" si="84"/>
        <v>Hóa-Đ.Hoàng</v>
      </c>
      <c r="S124" s="99" t="str">
        <f t="shared" si="84"/>
        <v/>
      </c>
      <c r="T124" s="99" t="str">
        <f t="shared" si="66"/>
        <v/>
      </c>
      <c r="U124" s="99" t="str">
        <f t="shared" si="84"/>
        <v/>
      </c>
      <c r="V124" s="99" t="str">
        <f t="shared" si="67"/>
        <v/>
      </c>
      <c r="W124" s="100" t="str">
        <f t="shared" si="68"/>
        <v/>
      </c>
    </row>
    <row r="125" spans="1:23" ht="18" customHeight="1">
      <c r="A125" s="91">
        <v>1</v>
      </c>
      <c r="B125" s="92" t="str">
        <f t="shared" si="69"/>
        <v/>
      </c>
      <c r="C125" s="92" t="str">
        <f t="shared" si="84"/>
        <v/>
      </c>
      <c r="D125" s="92" t="str">
        <f t="shared" si="84"/>
        <v/>
      </c>
      <c r="E125" s="92" t="str">
        <f t="shared" si="84"/>
        <v/>
      </c>
      <c r="F125" s="92" t="str">
        <f t="shared" si="84"/>
        <v/>
      </c>
      <c r="G125" s="92" t="str">
        <f t="shared" si="84"/>
        <v/>
      </c>
      <c r="H125" s="92" t="str">
        <f t="shared" si="84"/>
        <v/>
      </c>
      <c r="I125" s="92" t="str">
        <f t="shared" si="84"/>
        <v/>
      </c>
      <c r="J125" s="92" t="str">
        <f t="shared" si="84"/>
        <v>Hóa-Giang</v>
      </c>
      <c r="K125" s="92" t="str">
        <f t="shared" si="84"/>
        <v/>
      </c>
      <c r="L125" s="92" t="str">
        <f t="shared" si="84"/>
        <v/>
      </c>
      <c r="M125" s="92" t="str">
        <f t="shared" si="84"/>
        <v/>
      </c>
      <c r="N125" s="92" t="str">
        <f t="shared" si="84"/>
        <v/>
      </c>
      <c r="O125" s="92" t="str">
        <f t="shared" ref="O125" si="90">IF(OR(O26="HĐTN-Đ.Nga",O26="HĐTN-Ly",O26="HĐTN-Giang",O26="HĐTN-Đ.Hoàng",O26="Hóa-Đ.Hoàng",O26="Hóa-Yloan",O26="Hóa-Giang",O26="Hóa-Ly",O26="Hóa-Đ.Nga"),O26,"")</f>
        <v/>
      </c>
      <c r="P125" s="92" t="str">
        <f t="shared" si="84"/>
        <v/>
      </c>
      <c r="Q125" s="92" t="str">
        <f t="shared" si="84"/>
        <v/>
      </c>
      <c r="R125" s="92" t="str">
        <f t="shared" si="84"/>
        <v/>
      </c>
      <c r="S125" s="92" t="str">
        <f t="shared" si="84"/>
        <v/>
      </c>
      <c r="T125" s="92" t="str">
        <f t="shared" si="66"/>
        <v/>
      </c>
      <c r="U125" s="92" t="str">
        <f t="shared" si="84"/>
        <v/>
      </c>
      <c r="V125" s="92" t="str">
        <f t="shared" si="67"/>
        <v/>
      </c>
      <c r="W125" s="93">
        <f t="shared" si="68"/>
        <v>-2</v>
      </c>
    </row>
    <row r="126" spans="1:23" ht="18" customHeight="1">
      <c r="A126" s="94">
        <v>2</v>
      </c>
      <c r="B126" s="95" t="str">
        <f t="shared" si="69"/>
        <v/>
      </c>
      <c r="C126" s="95" t="str">
        <f t="shared" si="84"/>
        <v/>
      </c>
      <c r="D126" s="95" t="str">
        <f t="shared" si="84"/>
        <v/>
      </c>
      <c r="E126" s="95" t="str">
        <f t="shared" si="84"/>
        <v/>
      </c>
      <c r="F126" s="95" t="str">
        <f t="shared" si="84"/>
        <v/>
      </c>
      <c r="G126" s="95" t="str">
        <f t="shared" si="84"/>
        <v/>
      </c>
      <c r="H126" s="95" t="str">
        <f t="shared" si="84"/>
        <v/>
      </c>
      <c r="I126" s="95" t="str">
        <f t="shared" si="84"/>
        <v/>
      </c>
      <c r="J126" s="95" t="str">
        <f t="shared" si="84"/>
        <v/>
      </c>
      <c r="K126" s="95" t="str">
        <f t="shared" si="84"/>
        <v/>
      </c>
      <c r="L126" s="95" t="str">
        <f t="shared" si="84"/>
        <v/>
      </c>
      <c r="M126" s="95" t="str">
        <f t="shared" si="84"/>
        <v/>
      </c>
      <c r="N126" s="95" t="str">
        <f t="shared" si="84"/>
        <v/>
      </c>
      <c r="O126" s="95" t="str">
        <f t="shared" ref="O126" si="91">IF(OR(O27="HĐTN-Đ.Nga",O27="HĐTN-Ly",O27="HĐTN-Giang",O27="HĐTN-Đ.Hoàng",O27="Hóa-Đ.Hoàng",O27="Hóa-Yloan",O27="Hóa-Giang",O27="Hóa-Ly",O27="Hóa-Đ.Nga"),O27,"")</f>
        <v/>
      </c>
      <c r="P126" s="95" t="str">
        <f t="shared" si="84"/>
        <v/>
      </c>
      <c r="Q126" s="95" t="str">
        <f t="shared" si="84"/>
        <v/>
      </c>
      <c r="R126" s="95" t="str">
        <f t="shared" si="84"/>
        <v/>
      </c>
      <c r="S126" s="95" t="str">
        <f t="shared" si="84"/>
        <v/>
      </c>
      <c r="T126" s="95" t="str">
        <f t="shared" si="66"/>
        <v/>
      </c>
      <c r="U126" s="95" t="str">
        <f t="shared" si="84"/>
        <v/>
      </c>
      <c r="V126" s="95" t="str">
        <f t="shared" si="67"/>
        <v/>
      </c>
      <c r="W126" s="96">
        <f t="shared" si="68"/>
        <v>-3</v>
      </c>
    </row>
    <row r="127" spans="1:23" ht="18" customHeight="1">
      <c r="A127" s="101" t="s">
        <v>25</v>
      </c>
      <c r="B127" s="95" t="str">
        <f t="shared" si="69"/>
        <v/>
      </c>
      <c r="C127" s="95" t="str">
        <f t="shared" si="84"/>
        <v/>
      </c>
      <c r="D127" s="95" t="str">
        <f t="shared" si="84"/>
        <v/>
      </c>
      <c r="E127" s="95" t="str">
        <f t="shared" si="84"/>
        <v/>
      </c>
      <c r="F127" s="95" t="str">
        <f t="shared" si="84"/>
        <v/>
      </c>
      <c r="G127" s="95" t="str">
        <f t="shared" si="84"/>
        <v/>
      </c>
      <c r="H127" s="95" t="str">
        <f t="shared" si="84"/>
        <v/>
      </c>
      <c r="I127" s="95" t="str">
        <f t="shared" si="84"/>
        <v/>
      </c>
      <c r="J127" s="95" t="str">
        <f t="shared" si="84"/>
        <v/>
      </c>
      <c r="K127" s="95" t="str">
        <f t="shared" si="84"/>
        <v/>
      </c>
      <c r="L127" s="95" t="str">
        <f t="shared" si="84"/>
        <v/>
      </c>
      <c r="M127" s="95" t="str">
        <f t="shared" si="84"/>
        <v/>
      </c>
      <c r="N127" s="95" t="str">
        <f t="shared" si="84"/>
        <v/>
      </c>
      <c r="O127" s="95" t="str">
        <f t="shared" ref="O127" si="92">IF(OR(O28="HĐTN-Đ.Nga",O28="HĐTN-Ly",O28="HĐTN-Giang",O28="HĐTN-Đ.Hoàng",O28="Hóa-Đ.Hoàng",O28="Hóa-Yloan",O28="Hóa-Giang",O28="Hóa-Ly",O28="Hóa-Đ.Nga"),O28,"")</f>
        <v/>
      </c>
      <c r="P127" s="95" t="str">
        <f t="shared" si="84"/>
        <v>Hóa-Giang</v>
      </c>
      <c r="Q127" s="95" t="str">
        <f t="shared" si="84"/>
        <v/>
      </c>
      <c r="R127" s="95" t="str">
        <f t="shared" si="84"/>
        <v/>
      </c>
      <c r="S127" s="95" t="str">
        <f t="shared" si="84"/>
        <v/>
      </c>
      <c r="T127" s="95" t="str">
        <f t="shared" si="66"/>
        <v/>
      </c>
      <c r="U127" s="95" t="str">
        <f t="shared" si="84"/>
        <v/>
      </c>
      <c r="V127" s="95" t="str">
        <f t="shared" si="67"/>
        <v/>
      </c>
      <c r="W127" s="96">
        <f t="shared" si="68"/>
        <v>-2</v>
      </c>
    </row>
    <row r="128" spans="1:23" ht="18" customHeight="1">
      <c r="A128" s="94">
        <v>4</v>
      </c>
      <c r="B128" s="95" t="str">
        <f t="shared" si="69"/>
        <v/>
      </c>
      <c r="C128" s="95" t="str">
        <f t="shared" si="84"/>
        <v/>
      </c>
      <c r="D128" s="95" t="str">
        <f t="shared" si="84"/>
        <v/>
      </c>
      <c r="E128" s="95" t="str">
        <f t="shared" si="84"/>
        <v/>
      </c>
      <c r="F128" s="95" t="str">
        <f t="shared" si="84"/>
        <v/>
      </c>
      <c r="G128" s="95" t="str">
        <f t="shared" si="84"/>
        <v/>
      </c>
      <c r="H128" s="95" t="str">
        <f t="shared" si="84"/>
        <v/>
      </c>
      <c r="I128" s="95" t="str">
        <f t="shared" si="84"/>
        <v/>
      </c>
      <c r="J128" s="95" t="str">
        <f t="shared" si="84"/>
        <v/>
      </c>
      <c r="K128" s="95" t="str">
        <f t="shared" si="84"/>
        <v/>
      </c>
      <c r="L128" s="95" t="str">
        <f t="shared" si="84"/>
        <v/>
      </c>
      <c r="M128" s="95" t="str">
        <f t="shared" si="84"/>
        <v/>
      </c>
      <c r="N128" s="95" t="str">
        <f t="shared" si="84"/>
        <v/>
      </c>
      <c r="O128" s="95" t="str">
        <f t="shared" ref="O128" si="93">IF(OR(O29="HĐTN-Đ.Nga",O29="HĐTN-Ly",O29="HĐTN-Giang",O29="HĐTN-Đ.Hoàng",O29="Hóa-Đ.Hoàng",O29="Hóa-Yloan",O29="Hóa-Giang",O29="Hóa-Ly",O29="Hóa-Đ.Nga"),O29,"")</f>
        <v/>
      </c>
      <c r="P128" s="95" t="str">
        <f t="shared" si="84"/>
        <v>Hóa-Giang</v>
      </c>
      <c r="Q128" s="95" t="str">
        <f t="shared" si="84"/>
        <v/>
      </c>
      <c r="R128" s="95" t="str">
        <f t="shared" si="84"/>
        <v/>
      </c>
      <c r="S128" s="95" t="str">
        <f t="shared" si="84"/>
        <v/>
      </c>
      <c r="T128" s="95" t="str">
        <f t="shared" si="66"/>
        <v/>
      </c>
      <c r="U128" s="95" t="str">
        <f t="shared" si="84"/>
        <v/>
      </c>
      <c r="V128" s="95" t="str">
        <f t="shared" si="67"/>
        <v/>
      </c>
      <c r="W128" s="96">
        <f t="shared" si="68"/>
        <v>-2</v>
      </c>
    </row>
    <row r="129" spans="1:23" ht="18" customHeight="1">
      <c r="A129" s="94">
        <v>5</v>
      </c>
      <c r="B129" s="99" t="str">
        <f t="shared" si="69"/>
        <v/>
      </c>
      <c r="C129" s="99" t="str">
        <f t="shared" si="84"/>
        <v/>
      </c>
      <c r="D129" s="99" t="str">
        <f t="shared" si="84"/>
        <v/>
      </c>
      <c r="E129" s="99" t="str">
        <f t="shared" si="84"/>
        <v/>
      </c>
      <c r="F129" s="99" t="str">
        <f t="shared" si="84"/>
        <v/>
      </c>
      <c r="G129" s="99" t="str">
        <f t="shared" si="84"/>
        <v/>
      </c>
      <c r="H129" s="99" t="str">
        <f t="shared" si="84"/>
        <v/>
      </c>
      <c r="I129" s="99" t="str">
        <f t="shared" si="84"/>
        <v/>
      </c>
      <c r="J129" s="99" t="str">
        <f t="shared" si="84"/>
        <v>HĐTN-Giang</v>
      </c>
      <c r="K129" s="99" t="str">
        <f t="shared" si="84"/>
        <v/>
      </c>
      <c r="L129" s="99" t="str">
        <f t="shared" si="84"/>
        <v/>
      </c>
      <c r="M129" s="99" t="str">
        <f t="shared" si="84"/>
        <v/>
      </c>
      <c r="N129" s="99" t="str">
        <f t="shared" si="84"/>
        <v/>
      </c>
      <c r="O129" s="99" t="str">
        <f t="shared" ref="O129" si="94">IF(OR(O30="HĐTN-Đ.Nga",O30="HĐTN-Ly",O30="HĐTN-Giang",O30="HĐTN-Đ.Hoàng",O30="Hóa-Đ.Hoàng",O30="Hóa-Yloan",O30="Hóa-Giang",O30="Hóa-Ly",O30="Hóa-Đ.Nga"),O30,"")</f>
        <v/>
      </c>
      <c r="P129" s="99" t="str">
        <f t="shared" si="84"/>
        <v/>
      </c>
      <c r="Q129" s="99" t="str">
        <f t="shared" si="84"/>
        <v/>
      </c>
      <c r="R129" s="99" t="str">
        <f t="shared" si="84"/>
        <v/>
      </c>
      <c r="S129" s="99" t="str">
        <f t="shared" si="84"/>
        <v/>
      </c>
      <c r="T129" s="99" t="str">
        <f t="shared" si="66"/>
        <v/>
      </c>
      <c r="U129" s="99" t="str">
        <f t="shared" si="84"/>
        <v/>
      </c>
      <c r="V129" s="99" t="str">
        <f t="shared" si="67"/>
        <v/>
      </c>
      <c r="W129" s="100">
        <f t="shared" si="68"/>
        <v>-2</v>
      </c>
    </row>
    <row r="130" spans="1:23" ht="18" customHeight="1">
      <c r="A130" s="102" t="s">
        <v>75</v>
      </c>
      <c r="B130" s="92" t="str">
        <f t="shared" si="69"/>
        <v/>
      </c>
      <c r="C130" s="92" t="str">
        <f t="shared" si="84"/>
        <v>Hóa-Đ.Nga</v>
      </c>
      <c r="D130" s="92" t="str">
        <f t="shared" si="84"/>
        <v/>
      </c>
      <c r="E130" s="92" t="str">
        <f t="shared" si="84"/>
        <v/>
      </c>
      <c r="F130" s="92" t="str">
        <f t="shared" si="84"/>
        <v/>
      </c>
      <c r="G130" s="92" t="str">
        <f t="shared" si="84"/>
        <v/>
      </c>
      <c r="H130" s="92" t="str">
        <f t="shared" si="84"/>
        <v/>
      </c>
      <c r="I130" s="92" t="str">
        <f t="shared" si="84"/>
        <v/>
      </c>
      <c r="J130" s="92" t="str">
        <f t="shared" si="84"/>
        <v/>
      </c>
      <c r="K130" s="92" t="str">
        <f t="shared" si="84"/>
        <v/>
      </c>
      <c r="L130" s="92" t="str">
        <f t="shared" si="84"/>
        <v/>
      </c>
      <c r="M130" s="92" t="str">
        <f t="shared" si="84"/>
        <v>Hóa-Giang</v>
      </c>
      <c r="N130" s="92" t="str">
        <f t="shared" si="84"/>
        <v/>
      </c>
      <c r="O130" s="92" t="str">
        <f t="shared" ref="O130" si="95">IF(OR(O31="HĐTN-Đ.Nga",O31="HĐTN-Ly",O31="HĐTN-Giang",O31="HĐTN-Đ.Hoàng",O31="Hóa-Đ.Hoàng",O31="Hóa-Yloan",O31="Hóa-Giang",O31="Hóa-Ly",O31="Hóa-Đ.Nga"),O31,"")</f>
        <v/>
      </c>
      <c r="P130" s="92" t="str">
        <f t="shared" si="84"/>
        <v/>
      </c>
      <c r="Q130" s="92" t="str">
        <f t="shared" si="84"/>
        <v>Hóa-Ly</v>
      </c>
      <c r="R130" s="92" t="str">
        <f t="shared" si="84"/>
        <v/>
      </c>
      <c r="S130" s="92" t="str">
        <f t="shared" si="84"/>
        <v/>
      </c>
      <c r="T130" s="92" t="str">
        <f t="shared" si="66"/>
        <v/>
      </c>
      <c r="U130" s="92" t="str">
        <f t="shared" si="84"/>
        <v/>
      </c>
      <c r="V130" s="92" t="str">
        <f t="shared" si="67"/>
        <v/>
      </c>
      <c r="W130" s="93" t="str">
        <f t="shared" si="68"/>
        <v/>
      </c>
    </row>
    <row r="131" spans="1:23" ht="18" customHeight="1">
      <c r="A131" s="103">
        <v>2</v>
      </c>
      <c r="B131" s="95" t="str">
        <f t="shared" si="69"/>
        <v/>
      </c>
      <c r="C131" s="95" t="str">
        <f t="shared" si="84"/>
        <v/>
      </c>
      <c r="D131" s="95" t="str">
        <f t="shared" si="84"/>
        <v/>
      </c>
      <c r="E131" s="95" t="str">
        <f t="shared" si="84"/>
        <v/>
      </c>
      <c r="F131" s="95" t="str">
        <f t="shared" si="84"/>
        <v/>
      </c>
      <c r="G131" s="95" t="str">
        <f t="shared" si="84"/>
        <v/>
      </c>
      <c r="H131" s="95" t="str">
        <f t="shared" si="84"/>
        <v/>
      </c>
      <c r="I131" s="95" t="str">
        <f t="shared" si="84"/>
        <v/>
      </c>
      <c r="J131" s="95" t="str">
        <f t="shared" si="84"/>
        <v/>
      </c>
      <c r="K131" s="95" t="str">
        <f t="shared" si="84"/>
        <v/>
      </c>
      <c r="L131" s="95" t="str">
        <f t="shared" si="84"/>
        <v/>
      </c>
      <c r="M131" s="95" t="str">
        <f t="shared" si="84"/>
        <v/>
      </c>
      <c r="N131" s="95" t="str">
        <f t="shared" si="84"/>
        <v/>
      </c>
      <c r="O131" s="95" t="str">
        <f t="shared" ref="O131" si="96">IF(OR(O32="HĐTN-Đ.Nga",O32="HĐTN-Ly",O32="HĐTN-Giang",O32="HĐTN-Đ.Hoàng",O32="Hóa-Đ.Hoàng",O32="Hóa-Yloan",O32="Hóa-Giang",O32="Hóa-Ly",O32="Hóa-Đ.Nga"),O32,"")</f>
        <v/>
      </c>
      <c r="P131" s="95" t="str">
        <f t="shared" si="84"/>
        <v/>
      </c>
      <c r="Q131" s="95" t="str">
        <f t="shared" si="84"/>
        <v>Hóa-Ly</v>
      </c>
      <c r="R131" s="95" t="str">
        <f t="shared" si="84"/>
        <v/>
      </c>
      <c r="S131" s="95" t="str">
        <f t="shared" si="84"/>
        <v/>
      </c>
      <c r="T131" s="95" t="str">
        <f t="shared" si="66"/>
        <v/>
      </c>
      <c r="U131" s="95" t="str">
        <f t="shared" si="84"/>
        <v/>
      </c>
      <c r="V131" s="95" t="str">
        <f t="shared" si="67"/>
        <v/>
      </c>
      <c r="W131" s="96">
        <f t="shared" si="68"/>
        <v>-2</v>
      </c>
    </row>
    <row r="132" spans="1:23" ht="18" customHeight="1">
      <c r="A132" s="103"/>
      <c r="B132" s="95" t="str">
        <f t="shared" si="69"/>
        <v/>
      </c>
      <c r="C132" s="95" t="str">
        <f t="shared" si="84"/>
        <v/>
      </c>
      <c r="D132" s="95" t="str">
        <f t="shared" si="84"/>
        <v/>
      </c>
      <c r="E132" s="95" t="str">
        <f t="shared" si="84"/>
        <v/>
      </c>
      <c r="F132" s="95" t="str">
        <f t="shared" si="84"/>
        <v/>
      </c>
      <c r="G132" s="95" t="str">
        <f t="shared" si="84"/>
        <v/>
      </c>
      <c r="H132" s="95" t="str">
        <f t="shared" si="84"/>
        <v/>
      </c>
      <c r="I132" s="95" t="str">
        <f t="shared" si="84"/>
        <v/>
      </c>
      <c r="J132" s="95" t="str">
        <f t="shared" si="84"/>
        <v/>
      </c>
      <c r="K132" s="95" t="str">
        <f t="shared" si="84"/>
        <v/>
      </c>
      <c r="L132" s="95" t="str">
        <f t="shared" si="84"/>
        <v/>
      </c>
      <c r="M132" s="95" t="str">
        <f t="shared" si="84"/>
        <v/>
      </c>
      <c r="N132" s="95" t="str">
        <f t="shared" si="84"/>
        <v/>
      </c>
      <c r="O132" s="95" t="str">
        <f t="shared" ref="O132" si="97">IF(OR(O33="HĐTN-Đ.Nga",O33="HĐTN-Ly",O33="HĐTN-Giang",O33="HĐTN-Đ.Hoàng",O33="Hóa-Đ.Hoàng",O33="Hóa-Yloan",O33="Hóa-Giang",O33="Hóa-Ly",O33="Hóa-Đ.Nga"),O33,"")</f>
        <v/>
      </c>
      <c r="P132" s="95" t="str">
        <f t="shared" si="84"/>
        <v/>
      </c>
      <c r="Q132" s="95" t="str">
        <f t="shared" si="84"/>
        <v/>
      </c>
      <c r="R132" s="95" t="str">
        <f t="shared" si="84"/>
        <v/>
      </c>
      <c r="S132" s="95" t="str">
        <f t="shared" si="84"/>
        <v/>
      </c>
      <c r="T132" s="95" t="str">
        <f t="shared" si="66"/>
        <v/>
      </c>
      <c r="U132" s="95" t="str">
        <f t="shared" si="84"/>
        <v/>
      </c>
      <c r="V132" s="95" t="str">
        <f t="shared" si="67"/>
        <v/>
      </c>
      <c r="W132" s="96">
        <f t="shared" si="68"/>
        <v>-3</v>
      </c>
    </row>
    <row r="133" spans="1:23" ht="18" customHeight="1">
      <c r="A133" s="103"/>
      <c r="B133" s="95" t="str">
        <f t="shared" si="69"/>
        <v/>
      </c>
      <c r="C133" s="95" t="str">
        <f t="shared" si="84"/>
        <v/>
      </c>
      <c r="D133" s="95" t="str">
        <f t="shared" si="84"/>
        <v/>
      </c>
      <c r="E133" s="95" t="str">
        <f t="shared" si="84"/>
        <v/>
      </c>
      <c r="F133" s="95" t="str">
        <f t="shared" si="84"/>
        <v/>
      </c>
      <c r="G133" s="95" t="str">
        <f t="shared" si="84"/>
        <v/>
      </c>
      <c r="H133" s="95" t="str">
        <f t="shared" si="84"/>
        <v/>
      </c>
      <c r="I133" s="95" t="str">
        <f t="shared" si="84"/>
        <v/>
      </c>
      <c r="J133" s="95" t="str">
        <f t="shared" si="84"/>
        <v/>
      </c>
      <c r="K133" s="95" t="str">
        <f t="shared" si="84"/>
        <v/>
      </c>
      <c r="L133" s="95" t="str">
        <f t="shared" si="84"/>
        <v/>
      </c>
      <c r="M133" s="95" t="str">
        <f t="shared" si="84"/>
        <v/>
      </c>
      <c r="N133" s="95" t="str">
        <f t="shared" si="84"/>
        <v/>
      </c>
      <c r="O133" s="95" t="str">
        <f t="shared" ref="O133" si="98">IF(OR(O34="HĐTN-Đ.Nga",O34="HĐTN-Ly",O34="HĐTN-Giang",O34="HĐTN-Đ.Hoàng",O34="Hóa-Đ.Hoàng",O34="Hóa-Yloan",O34="Hóa-Giang",O34="Hóa-Ly",O34="Hóa-Đ.Nga"),O34,"")</f>
        <v/>
      </c>
      <c r="P133" s="95" t="str">
        <f t="shared" si="84"/>
        <v/>
      </c>
      <c r="Q133" s="95" t="str">
        <f t="shared" si="84"/>
        <v/>
      </c>
      <c r="R133" s="95" t="str">
        <f t="shared" si="84"/>
        <v/>
      </c>
      <c r="S133" s="95" t="str">
        <f t="shared" si="84"/>
        <v/>
      </c>
      <c r="T133" s="95" t="str">
        <f t="shared" si="66"/>
        <v/>
      </c>
      <c r="U133" s="95" t="str">
        <f t="shared" si="84"/>
        <v/>
      </c>
      <c r="V133" s="95" t="str">
        <f t="shared" si="67"/>
        <v/>
      </c>
      <c r="W133" s="96">
        <f t="shared" si="68"/>
        <v>-3</v>
      </c>
    </row>
    <row r="134" spans="1:23" ht="18" customHeight="1">
      <c r="A134" s="103"/>
      <c r="B134" s="99" t="str">
        <f t="shared" si="69"/>
        <v/>
      </c>
      <c r="C134" s="99" t="str">
        <f t="shared" si="84"/>
        <v/>
      </c>
      <c r="D134" s="99" t="str">
        <f t="shared" si="84"/>
        <v/>
      </c>
      <c r="E134" s="99" t="str">
        <f t="shared" si="84"/>
        <v/>
      </c>
      <c r="F134" s="99" t="str">
        <f t="shared" ref="F134:U134" si="99">IF(OR(F35="HĐTN-Đ.Nga",F35="HĐTN-Ly",F35="HĐTN-Giang",F35="HĐTN-Đ.Hoàng",F35="Hóa-Đ.Hoàng",F35="Hóa-Yloan",F35="Hóa-Giang",F35="Hóa-Ly",F35="Hóa-Đ.Nga"),F35,"")</f>
        <v/>
      </c>
      <c r="G134" s="99" t="str">
        <f t="shared" si="99"/>
        <v/>
      </c>
      <c r="H134" s="99" t="str">
        <f t="shared" si="99"/>
        <v/>
      </c>
      <c r="I134" s="99" t="str">
        <f t="shared" si="99"/>
        <v/>
      </c>
      <c r="J134" s="99" t="str">
        <f t="shared" si="99"/>
        <v/>
      </c>
      <c r="K134" s="99" t="str">
        <f t="shared" si="99"/>
        <v/>
      </c>
      <c r="L134" s="99" t="str">
        <f t="shared" si="99"/>
        <v/>
      </c>
      <c r="M134" s="99" t="str">
        <f t="shared" si="99"/>
        <v/>
      </c>
      <c r="N134" s="99" t="str">
        <f t="shared" si="99"/>
        <v/>
      </c>
      <c r="O134" s="99" t="str">
        <f t="shared" ref="O134" si="100">IF(OR(O35="HĐTN-Đ.Nga",O35="HĐTN-Ly",O35="HĐTN-Giang",O35="HĐTN-Đ.Hoàng",O35="Hóa-Đ.Hoàng",O35="Hóa-Yloan",O35="Hóa-Giang",O35="Hóa-Ly",O35="Hóa-Đ.Nga"),O35,"")</f>
        <v/>
      </c>
      <c r="P134" s="99" t="str">
        <f t="shared" si="99"/>
        <v/>
      </c>
      <c r="Q134" s="99" t="str">
        <f t="shared" si="99"/>
        <v/>
      </c>
      <c r="R134" s="99" t="str">
        <f t="shared" si="99"/>
        <v/>
      </c>
      <c r="S134" s="99" t="str">
        <f t="shared" si="99"/>
        <v/>
      </c>
      <c r="T134" s="99" t="str">
        <f t="shared" ref="T134" si="101">IF(OR(T35="HĐTN-Đ.Nga",T35="HĐTN-Ly",T35="HĐTN-Giang",T35="HĐTN-Đ.Hoàng",T35="Hóa-Đ.Hoàng",T35="Hóa-Yloan",T35="Hóa-Giang",T35="Hóa-Ly",T35="Hóa-Đ.Nga"),T35,"")</f>
        <v/>
      </c>
      <c r="U134" s="99" t="str">
        <f t="shared" si="99"/>
        <v/>
      </c>
      <c r="V134" s="99" t="str">
        <f t="shared" si="67"/>
        <v/>
      </c>
      <c r="W134" s="100">
        <f t="shared" si="68"/>
        <v>-3</v>
      </c>
    </row>
    <row r="135" spans="1:23" ht="18" customHeight="1">
      <c r="A135" s="104">
        <f>18*30-COUNTBLANK(B105:V134)</f>
        <v>-40</v>
      </c>
      <c r="B135" s="76">
        <f>17*2+7</f>
        <v>41</v>
      </c>
      <c r="C135" s="105" t="str">
        <f>IF(A135&lt;&gt;B135,"Lỗi","")</f>
        <v>Lỗi</v>
      </c>
    </row>
    <row r="136" spans="1:23" ht="18" customHeight="1">
      <c r="A136" s="86"/>
      <c r="B136" s="185" t="s">
        <v>78</v>
      </c>
      <c r="C136" s="186"/>
      <c r="D136" s="186"/>
      <c r="E136" s="186"/>
      <c r="F136" s="186"/>
      <c r="G136" s="186"/>
      <c r="H136" s="186"/>
      <c r="I136" s="186"/>
      <c r="J136" s="186"/>
      <c r="K136" s="186"/>
      <c r="L136" s="186"/>
      <c r="M136" s="186"/>
      <c r="N136" s="186"/>
      <c r="O136" s="186"/>
      <c r="P136" s="186"/>
      <c r="Q136" s="186"/>
      <c r="R136" s="186"/>
      <c r="S136" s="87"/>
      <c r="T136" s="87"/>
      <c r="U136" s="87"/>
      <c r="V136" s="85"/>
    </row>
    <row r="137" spans="1:23" ht="18" customHeight="1">
      <c r="A137" s="88"/>
      <c r="B137" s="89" t="str">
        <f t="shared" ref="B137:H137" si="102">B5</f>
        <v>10A1</v>
      </c>
      <c r="C137" s="89" t="str">
        <f t="shared" si="102"/>
        <v>10A2</v>
      </c>
      <c r="D137" s="89" t="str">
        <f t="shared" si="102"/>
        <v>10A3</v>
      </c>
      <c r="E137" s="89" t="str">
        <f t="shared" si="102"/>
        <v>10A4</v>
      </c>
      <c r="F137" s="89" t="str">
        <f t="shared" si="102"/>
        <v>10A5</v>
      </c>
      <c r="G137" s="89" t="str">
        <f t="shared" si="102"/>
        <v>10A6</v>
      </c>
      <c r="H137" s="89" t="str">
        <f t="shared" si="102"/>
        <v>10A7</v>
      </c>
      <c r="I137" s="89" t="str">
        <f>I5</f>
        <v>11B1</v>
      </c>
      <c r="J137" s="89" t="str">
        <f>J5</f>
        <v>11B2</v>
      </c>
      <c r="K137" s="89" t="str">
        <f>K5</f>
        <v>11B3</v>
      </c>
      <c r="L137" s="89" t="str">
        <f>L5</f>
        <v>11B4</v>
      </c>
      <c r="M137" s="89" t="str">
        <f>M5</f>
        <v>11B5</v>
      </c>
      <c r="N137" s="89" t="s">
        <v>14</v>
      </c>
      <c r="O137" s="89" t="s">
        <v>136</v>
      </c>
      <c r="P137" s="89" t="str">
        <f t="shared" ref="P137:V137" si="103">P5</f>
        <v>12C1</v>
      </c>
      <c r="Q137" s="89" t="str">
        <f t="shared" si="103"/>
        <v>12C2</v>
      </c>
      <c r="R137" s="89" t="str">
        <f t="shared" si="103"/>
        <v>12C3</v>
      </c>
      <c r="S137" s="89" t="str">
        <f t="shared" si="103"/>
        <v>12C4</v>
      </c>
      <c r="T137" s="89" t="str">
        <f t="shared" ref="T137" si="104">T5</f>
        <v>12C5</v>
      </c>
      <c r="U137" s="89" t="str">
        <f t="shared" si="103"/>
        <v>12C6</v>
      </c>
      <c r="V137" s="89">
        <f t="shared" si="103"/>
        <v>0</v>
      </c>
      <c r="W137" s="90" t="s">
        <v>70</v>
      </c>
    </row>
    <row r="138" spans="1:23" ht="18" customHeight="1">
      <c r="A138" s="91">
        <v>1</v>
      </c>
      <c r="B138" s="92" t="str">
        <f t="shared" ref="B138:V151" si="105">IF(OR(B6="Sinh-Yên",B6="Sinh-Thủy",B6="Sinh-Vân",B6="Sinh-Hoa",B6="CNghệ-Thủy",B6="CNghệ-Hoa",B6="CNghệ-Yên",B6="CNghệ-Vân",),B6,"")</f>
        <v/>
      </c>
      <c r="C138" s="92" t="str">
        <f t="shared" si="105"/>
        <v/>
      </c>
      <c r="D138" s="92" t="str">
        <f t="shared" si="105"/>
        <v/>
      </c>
      <c r="E138" s="92" t="str">
        <f t="shared" si="105"/>
        <v/>
      </c>
      <c r="F138" s="92" t="str">
        <f t="shared" si="105"/>
        <v/>
      </c>
      <c r="G138" s="92" t="str">
        <f t="shared" si="105"/>
        <v/>
      </c>
      <c r="H138" s="92" t="str">
        <f t="shared" si="105"/>
        <v/>
      </c>
      <c r="I138" s="92" t="str">
        <f t="shared" si="105"/>
        <v/>
      </c>
      <c r="J138" s="92" t="str">
        <f t="shared" si="105"/>
        <v/>
      </c>
      <c r="K138" s="92" t="str">
        <f t="shared" si="105"/>
        <v/>
      </c>
      <c r="L138" s="92" t="str">
        <f t="shared" si="105"/>
        <v/>
      </c>
      <c r="M138" s="92" t="str">
        <f t="shared" si="105"/>
        <v/>
      </c>
      <c r="N138" s="92" t="str">
        <f t="shared" si="105"/>
        <v/>
      </c>
      <c r="O138" s="92" t="str">
        <f t="shared" ref="O138:O150" si="106">IF(OR(O6="Sinh-Yên",O6="Sinh-Thủy",O6="Sinh-Vân",O6="Sinh-Hoa",O6="CNghệ-Thủy",O6="CNghệ-Hoa",O6="CNghệ-Yên",O6="CNghệ-Vân",),O6,"")</f>
        <v/>
      </c>
      <c r="P138" s="92" t="str">
        <f t="shared" si="105"/>
        <v/>
      </c>
      <c r="Q138" s="92" t="str">
        <f t="shared" si="105"/>
        <v/>
      </c>
      <c r="R138" s="92" t="str">
        <f t="shared" si="105"/>
        <v/>
      </c>
      <c r="S138" s="92" t="str">
        <f t="shared" si="105"/>
        <v/>
      </c>
      <c r="T138" s="92" t="str">
        <f t="shared" ref="T138:T150" si="107">IF(OR(T6="Sinh-Yên",T6="Sinh-Thủy",T6="Sinh-Vân",T6="Sinh-Hoa",T6="CNghệ-Thủy",T6="CNghệ-Hoa",T6="CNghệ-Yên",T6="CNghệ-Vân",),T6,"")</f>
        <v/>
      </c>
      <c r="U138" s="92" t="str">
        <f t="shared" si="105"/>
        <v/>
      </c>
      <c r="V138" s="92" t="str">
        <f t="shared" si="105"/>
        <v/>
      </c>
      <c r="W138" s="93">
        <f t="shared" ref="W138:W167" si="108">IF((18-COUNTBLANK(B138:V138))=0,"",18-COUNTBLANK(B138:V138))</f>
        <v>-3</v>
      </c>
    </row>
    <row r="139" spans="1:23" ht="18" customHeight="1">
      <c r="A139" s="94">
        <v>2</v>
      </c>
      <c r="B139" s="95" t="str">
        <f t="shared" si="105"/>
        <v/>
      </c>
      <c r="C139" s="95" t="str">
        <f t="shared" si="105"/>
        <v/>
      </c>
      <c r="D139" s="95" t="str">
        <f t="shared" si="105"/>
        <v/>
      </c>
      <c r="E139" s="95" t="str">
        <f t="shared" si="105"/>
        <v/>
      </c>
      <c r="F139" s="95" t="str">
        <f t="shared" si="105"/>
        <v/>
      </c>
      <c r="G139" s="95" t="str">
        <f t="shared" si="105"/>
        <v/>
      </c>
      <c r="H139" s="95" t="str">
        <f t="shared" si="105"/>
        <v/>
      </c>
      <c r="I139" s="95" t="str">
        <f t="shared" si="105"/>
        <v/>
      </c>
      <c r="J139" s="95" t="str">
        <f t="shared" si="105"/>
        <v/>
      </c>
      <c r="K139" s="95" t="str">
        <f t="shared" si="105"/>
        <v/>
      </c>
      <c r="L139" s="95" t="str">
        <f t="shared" si="105"/>
        <v/>
      </c>
      <c r="M139" s="95" t="str">
        <f t="shared" si="105"/>
        <v/>
      </c>
      <c r="N139" s="95" t="str">
        <f t="shared" si="105"/>
        <v>CNghệ-Vân</v>
      </c>
      <c r="O139" s="95" t="str">
        <f t="shared" si="106"/>
        <v/>
      </c>
      <c r="P139" s="95" t="str">
        <f t="shared" si="105"/>
        <v>Sinh-Thủy</v>
      </c>
      <c r="Q139" s="95" t="str">
        <f t="shared" si="105"/>
        <v/>
      </c>
      <c r="R139" s="95" t="str">
        <f t="shared" si="105"/>
        <v>Sinh-Hoa</v>
      </c>
      <c r="S139" s="95" t="str">
        <f t="shared" si="105"/>
        <v/>
      </c>
      <c r="T139" s="95" t="str">
        <f t="shared" si="107"/>
        <v/>
      </c>
      <c r="U139" s="95" t="str">
        <f t="shared" si="105"/>
        <v/>
      </c>
      <c r="V139" s="95" t="str">
        <f t="shared" si="105"/>
        <v/>
      </c>
      <c r="W139" s="96" t="str">
        <f t="shared" si="108"/>
        <v/>
      </c>
    </row>
    <row r="140" spans="1:23" ht="18" customHeight="1">
      <c r="A140" s="97" t="s">
        <v>71</v>
      </c>
      <c r="B140" s="95" t="str">
        <f t="shared" si="105"/>
        <v/>
      </c>
      <c r="C140" s="95" t="str">
        <f t="shared" si="105"/>
        <v/>
      </c>
      <c r="D140" s="95" t="str">
        <f t="shared" si="105"/>
        <v/>
      </c>
      <c r="E140" s="95" t="str">
        <f t="shared" si="105"/>
        <v/>
      </c>
      <c r="F140" s="95" t="str">
        <f t="shared" si="105"/>
        <v/>
      </c>
      <c r="G140" s="95" t="str">
        <f t="shared" si="105"/>
        <v/>
      </c>
      <c r="H140" s="95" t="str">
        <f t="shared" si="105"/>
        <v>Sinh-Yên</v>
      </c>
      <c r="I140" s="95" t="str">
        <f t="shared" si="105"/>
        <v>Sinh-Vân</v>
      </c>
      <c r="J140" s="95" t="str">
        <f t="shared" si="105"/>
        <v/>
      </c>
      <c r="K140" s="95" t="str">
        <f t="shared" si="105"/>
        <v/>
      </c>
      <c r="L140" s="95" t="str">
        <f t="shared" si="105"/>
        <v/>
      </c>
      <c r="M140" s="95" t="str">
        <f t="shared" si="105"/>
        <v/>
      </c>
      <c r="N140" s="95" t="str">
        <f t="shared" si="105"/>
        <v/>
      </c>
      <c r="O140" s="95" t="str">
        <f t="shared" si="106"/>
        <v/>
      </c>
      <c r="P140" s="95" t="str">
        <f t="shared" si="105"/>
        <v/>
      </c>
      <c r="Q140" s="95" t="str">
        <f t="shared" si="105"/>
        <v/>
      </c>
      <c r="R140" s="95" t="str">
        <f t="shared" si="105"/>
        <v/>
      </c>
      <c r="S140" s="95" t="str">
        <f t="shared" si="105"/>
        <v/>
      </c>
      <c r="T140" s="95" t="str">
        <f t="shared" si="107"/>
        <v/>
      </c>
      <c r="U140" s="95" t="str">
        <f t="shared" si="105"/>
        <v/>
      </c>
      <c r="V140" s="95" t="str">
        <f t="shared" si="105"/>
        <v/>
      </c>
      <c r="W140" s="96">
        <f t="shared" si="108"/>
        <v>-1</v>
      </c>
    </row>
    <row r="141" spans="1:23" ht="18" customHeight="1">
      <c r="A141" s="94">
        <v>4</v>
      </c>
      <c r="B141" s="95" t="str">
        <f t="shared" si="105"/>
        <v/>
      </c>
      <c r="C141" s="95" t="str">
        <f t="shared" si="105"/>
        <v/>
      </c>
      <c r="D141" s="95" t="str">
        <f t="shared" si="105"/>
        <v/>
      </c>
      <c r="E141" s="95" t="str">
        <f t="shared" si="105"/>
        <v/>
      </c>
      <c r="F141" s="95" t="str">
        <f t="shared" si="105"/>
        <v/>
      </c>
      <c r="G141" s="95" t="str">
        <f t="shared" si="105"/>
        <v/>
      </c>
      <c r="H141" s="95" t="str">
        <f t="shared" si="105"/>
        <v>Sinh-Yên</v>
      </c>
      <c r="I141" s="95" t="str">
        <f t="shared" si="105"/>
        <v/>
      </c>
      <c r="J141" s="95" t="str">
        <f t="shared" si="105"/>
        <v/>
      </c>
      <c r="K141" s="95" t="str">
        <f t="shared" si="105"/>
        <v/>
      </c>
      <c r="L141" s="95" t="str">
        <f t="shared" si="105"/>
        <v/>
      </c>
      <c r="M141" s="95" t="str">
        <f t="shared" si="105"/>
        <v/>
      </c>
      <c r="N141" s="95" t="str">
        <f t="shared" si="105"/>
        <v/>
      </c>
      <c r="O141" s="95" t="str">
        <f t="shared" si="106"/>
        <v>CNghệ-Vân</v>
      </c>
      <c r="P141" s="95" t="str">
        <f t="shared" si="105"/>
        <v/>
      </c>
      <c r="Q141" s="95" t="str">
        <f t="shared" si="105"/>
        <v/>
      </c>
      <c r="R141" s="95" t="str">
        <f t="shared" si="105"/>
        <v/>
      </c>
      <c r="S141" s="95" t="str">
        <f t="shared" si="105"/>
        <v>Sinh-Hoa</v>
      </c>
      <c r="T141" s="95" t="str">
        <f t="shared" si="107"/>
        <v/>
      </c>
      <c r="U141" s="95" t="str">
        <f t="shared" si="105"/>
        <v/>
      </c>
      <c r="V141" s="95" t="str">
        <f t="shared" si="105"/>
        <v/>
      </c>
      <c r="W141" s="96" t="str">
        <f t="shared" si="108"/>
        <v/>
      </c>
    </row>
    <row r="142" spans="1:23" ht="18" customHeight="1">
      <c r="A142" s="98">
        <v>5</v>
      </c>
      <c r="B142" s="99" t="str">
        <f t="shared" si="105"/>
        <v/>
      </c>
      <c r="C142" s="99" t="str">
        <f t="shared" si="105"/>
        <v>Sinh-Yên</v>
      </c>
      <c r="D142" s="99" t="str">
        <f t="shared" si="105"/>
        <v/>
      </c>
      <c r="E142" s="99" t="str">
        <f t="shared" si="105"/>
        <v/>
      </c>
      <c r="F142" s="99" t="str">
        <f t="shared" si="105"/>
        <v/>
      </c>
      <c r="G142" s="99" t="str">
        <f t="shared" si="105"/>
        <v/>
      </c>
      <c r="H142" s="99" t="str">
        <f t="shared" si="105"/>
        <v/>
      </c>
      <c r="I142" s="99" t="str">
        <f t="shared" si="105"/>
        <v/>
      </c>
      <c r="J142" s="99" t="str">
        <f t="shared" si="105"/>
        <v>CNghệ-Vân</v>
      </c>
      <c r="K142" s="99" t="str">
        <f t="shared" si="105"/>
        <v/>
      </c>
      <c r="L142" s="99" t="str">
        <f t="shared" si="105"/>
        <v/>
      </c>
      <c r="M142" s="99" t="str">
        <f t="shared" si="105"/>
        <v/>
      </c>
      <c r="N142" s="99" t="str">
        <f t="shared" si="105"/>
        <v/>
      </c>
      <c r="O142" s="99" t="str">
        <f t="shared" si="106"/>
        <v/>
      </c>
      <c r="P142" s="99" t="str">
        <f t="shared" si="105"/>
        <v/>
      </c>
      <c r="Q142" s="99" t="str">
        <f t="shared" si="105"/>
        <v/>
      </c>
      <c r="R142" s="99" t="str">
        <f t="shared" si="105"/>
        <v/>
      </c>
      <c r="S142" s="99" t="str">
        <f t="shared" si="105"/>
        <v/>
      </c>
      <c r="T142" s="99" t="str">
        <f t="shared" si="107"/>
        <v/>
      </c>
      <c r="U142" s="99" t="str">
        <f t="shared" si="105"/>
        <v/>
      </c>
      <c r="V142" s="99" t="str">
        <f t="shared" si="105"/>
        <v/>
      </c>
      <c r="W142" s="100">
        <f t="shared" si="108"/>
        <v>-1</v>
      </c>
    </row>
    <row r="143" spans="1:23" ht="18" customHeight="1">
      <c r="A143" s="91">
        <v>1</v>
      </c>
      <c r="B143" s="92" t="str">
        <f t="shared" si="105"/>
        <v/>
      </c>
      <c r="C143" s="92" t="str">
        <f t="shared" si="105"/>
        <v/>
      </c>
      <c r="D143" s="92" t="str">
        <f t="shared" si="105"/>
        <v/>
      </c>
      <c r="E143" s="92" t="str">
        <f t="shared" si="105"/>
        <v/>
      </c>
      <c r="F143" s="92" t="str">
        <f t="shared" si="105"/>
        <v/>
      </c>
      <c r="G143" s="92" t="str">
        <f t="shared" si="105"/>
        <v/>
      </c>
      <c r="H143" s="92" t="str">
        <f t="shared" si="105"/>
        <v/>
      </c>
      <c r="I143" s="92" t="str">
        <f t="shared" si="105"/>
        <v/>
      </c>
      <c r="J143" s="92" t="str">
        <f t="shared" si="105"/>
        <v/>
      </c>
      <c r="K143" s="92" t="str">
        <f t="shared" si="105"/>
        <v/>
      </c>
      <c r="L143" s="92" t="str">
        <f t="shared" si="105"/>
        <v/>
      </c>
      <c r="M143" s="92" t="str">
        <f t="shared" si="105"/>
        <v/>
      </c>
      <c r="N143" s="92" t="str">
        <f t="shared" si="105"/>
        <v/>
      </c>
      <c r="O143" s="92" t="str">
        <f t="shared" si="106"/>
        <v/>
      </c>
      <c r="P143" s="92" t="str">
        <f t="shared" si="105"/>
        <v/>
      </c>
      <c r="Q143" s="92" t="str">
        <f t="shared" si="105"/>
        <v/>
      </c>
      <c r="R143" s="92" t="str">
        <f t="shared" si="105"/>
        <v/>
      </c>
      <c r="S143" s="92" t="str">
        <f t="shared" si="105"/>
        <v/>
      </c>
      <c r="T143" s="92" t="str">
        <f t="shared" si="107"/>
        <v/>
      </c>
      <c r="U143" s="92" t="str">
        <f t="shared" si="105"/>
        <v/>
      </c>
      <c r="V143" s="92" t="str">
        <f t="shared" si="105"/>
        <v/>
      </c>
      <c r="W143" s="93">
        <f t="shared" si="108"/>
        <v>-3</v>
      </c>
    </row>
    <row r="144" spans="1:23" ht="18" customHeight="1">
      <c r="A144" s="94">
        <v>2</v>
      </c>
      <c r="B144" s="95" t="str">
        <f t="shared" si="105"/>
        <v/>
      </c>
      <c r="C144" s="95" t="str">
        <f t="shared" si="105"/>
        <v/>
      </c>
      <c r="D144" s="95" t="str">
        <f t="shared" si="105"/>
        <v/>
      </c>
      <c r="E144" s="95" t="str">
        <f t="shared" si="105"/>
        <v/>
      </c>
      <c r="F144" s="95" t="str">
        <f t="shared" si="105"/>
        <v/>
      </c>
      <c r="G144" s="95" t="str">
        <f t="shared" si="105"/>
        <v/>
      </c>
      <c r="H144" s="95" t="str">
        <f t="shared" si="105"/>
        <v/>
      </c>
      <c r="I144" s="95" t="str">
        <f t="shared" si="105"/>
        <v/>
      </c>
      <c r="J144" s="95" t="str">
        <f t="shared" si="105"/>
        <v/>
      </c>
      <c r="K144" s="95" t="str">
        <f t="shared" si="105"/>
        <v/>
      </c>
      <c r="L144" s="95" t="str">
        <f t="shared" si="105"/>
        <v/>
      </c>
      <c r="M144" s="95" t="str">
        <f t="shared" si="105"/>
        <v/>
      </c>
      <c r="N144" s="95" t="str">
        <f t="shared" si="105"/>
        <v/>
      </c>
      <c r="O144" s="95" t="str">
        <f t="shared" si="106"/>
        <v/>
      </c>
      <c r="P144" s="95" t="str">
        <f t="shared" si="105"/>
        <v/>
      </c>
      <c r="Q144" s="95" t="str">
        <f t="shared" si="105"/>
        <v/>
      </c>
      <c r="R144" s="95" t="str">
        <f t="shared" si="105"/>
        <v/>
      </c>
      <c r="S144" s="95" t="str">
        <f t="shared" si="105"/>
        <v/>
      </c>
      <c r="T144" s="95" t="str">
        <f t="shared" si="107"/>
        <v>Sinh-Hoa</v>
      </c>
      <c r="U144" s="95" t="str">
        <f t="shared" si="105"/>
        <v/>
      </c>
      <c r="V144" s="95" t="str">
        <f t="shared" si="105"/>
        <v/>
      </c>
      <c r="W144" s="96">
        <f t="shared" si="108"/>
        <v>-2</v>
      </c>
    </row>
    <row r="145" spans="1:23" ht="18" customHeight="1">
      <c r="A145" s="97" t="s">
        <v>72</v>
      </c>
      <c r="B145" s="95" t="str">
        <f t="shared" si="105"/>
        <v/>
      </c>
      <c r="C145" s="95" t="str">
        <f t="shared" si="105"/>
        <v/>
      </c>
      <c r="D145" s="95" t="str">
        <f t="shared" si="105"/>
        <v/>
      </c>
      <c r="E145" s="95" t="str">
        <f t="shared" si="105"/>
        <v/>
      </c>
      <c r="F145" s="95" t="str">
        <f t="shared" si="105"/>
        <v/>
      </c>
      <c r="G145" s="95" t="str">
        <f t="shared" si="105"/>
        <v/>
      </c>
      <c r="H145" s="95" t="str">
        <f t="shared" si="105"/>
        <v/>
      </c>
      <c r="I145" s="95" t="str">
        <f t="shared" si="105"/>
        <v/>
      </c>
      <c r="J145" s="95" t="str">
        <f t="shared" si="105"/>
        <v/>
      </c>
      <c r="K145" s="95" t="str">
        <f t="shared" si="105"/>
        <v/>
      </c>
      <c r="L145" s="95" t="str">
        <f t="shared" si="105"/>
        <v/>
      </c>
      <c r="M145" s="95" t="str">
        <f t="shared" si="105"/>
        <v/>
      </c>
      <c r="N145" s="95" t="str">
        <f t="shared" si="105"/>
        <v/>
      </c>
      <c r="O145" s="95" t="str">
        <f t="shared" si="106"/>
        <v>CNghệ-Vân</v>
      </c>
      <c r="P145" s="95" t="str">
        <f t="shared" si="105"/>
        <v/>
      </c>
      <c r="Q145" s="95" t="str">
        <f t="shared" si="105"/>
        <v/>
      </c>
      <c r="R145" s="95" t="str">
        <f t="shared" si="105"/>
        <v/>
      </c>
      <c r="S145" s="95" t="str">
        <f t="shared" si="105"/>
        <v>Sinh-Hoa</v>
      </c>
      <c r="T145" s="95" t="str">
        <f t="shared" si="107"/>
        <v/>
      </c>
      <c r="U145" s="95" t="str">
        <f t="shared" si="105"/>
        <v/>
      </c>
      <c r="V145" s="95" t="str">
        <f t="shared" si="105"/>
        <v/>
      </c>
      <c r="W145" s="96">
        <f t="shared" si="108"/>
        <v>-1</v>
      </c>
    </row>
    <row r="146" spans="1:23" ht="18" customHeight="1">
      <c r="A146" s="94">
        <v>4</v>
      </c>
      <c r="B146" s="95" t="str">
        <f t="shared" si="105"/>
        <v/>
      </c>
      <c r="C146" s="95" t="str">
        <f t="shared" si="105"/>
        <v/>
      </c>
      <c r="D146" s="95" t="str">
        <f t="shared" si="105"/>
        <v/>
      </c>
      <c r="E146" s="95" t="str">
        <f t="shared" si="105"/>
        <v/>
      </c>
      <c r="F146" s="95" t="str">
        <f t="shared" si="105"/>
        <v/>
      </c>
      <c r="G146" s="95" t="str">
        <f t="shared" si="105"/>
        <v/>
      </c>
      <c r="H146" s="95" t="str">
        <f t="shared" si="105"/>
        <v/>
      </c>
      <c r="I146" s="95" t="str">
        <f t="shared" si="105"/>
        <v/>
      </c>
      <c r="J146" s="95" t="str">
        <f t="shared" si="105"/>
        <v>CNghệ-Vân</v>
      </c>
      <c r="K146" s="95" t="str">
        <f t="shared" si="105"/>
        <v/>
      </c>
      <c r="L146" s="95" t="str">
        <f t="shared" si="105"/>
        <v/>
      </c>
      <c r="M146" s="95" t="str">
        <f t="shared" si="105"/>
        <v/>
      </c>
      <c r="N146" s="95" t="str">
        <f t="shared" si="105"/>
        <v/>
      </c>
      <c r="O146" s="95" t="str">
        <f t="shared" si="106"/>
        <v/>
      </c>
      <c r="P146" s="95" t="str">
        <f t="shared" si="105"/>
        <v/>
      </c>
      <c r="Q146" s="95" t="str">
        <f t="shared" si="105"/>
        <v/>
      </c>
      <c r="R146" s="95" t="str">
        <f t="shared" si="105"/>
        <v/>
      </c>
      <c r="S146" s="95" t="str">
        <f t="shared" si="105"/>
        <v/>
      </c>
      <c r="T146" s="95" t="str">
        <f t="shared" si="107"/>
        <v/>
      </c>
      <c r="U146" s="95" t="str">
        <f t="shared" si="105"/>
        <v>Sinh-Hoa</v>
      </c>
      <c r="V146" s="95" t="str">
        <f t="shared" si="105"/>
        <v/>
      </c>
      <c r="W146" s="96">
        <f t="shared" si="108"/>
        <v>-1</v>
      </c>
    </row>
    <row r="147" spans="1:23" ht="18" customHeight="1">
      <c r="A147" s="98">
        <v>5</v>
      </c>
      <c r="B147" s="99" t="str">
        <f t="shared" si="105"/>
        <v/>
      </c>
      <c r="C147" s="99" t="str">
        <f t="shared" si="105"/>
        <v/>
      </c>
      <c r="D147" s="99" t="str">
        <f t="shared" si="105"/>
        <v/>
      </c>
      <c r="E147" s="99" t="str">
        <f t="shared" si="105"/>
        <v/>
      </c>
      <c r="F147" s="99" t="str">
        <f t="shared" si="105"/>
        <v/>
      </c>
      <c r="G147" s="99" t="str">
        <f t="shared" si="105"/>
        <v/>
      </c>
      <c r="H147" s="99" t="str">
        <f t="shared" si="105"/>
        <v/>
      </c>
      <c r="I147" s="99" t="str">
        <f t="shared" si="105"/>
        <v/>
      </c>
      <c r="J147" s="99" t="str">
        <f t="shared" si="105"/>
        <v/>
      </c>
      <c r="K147" s="99" t="str">
        <f t="shared" si="105"/>
        <v/>
      </c>
      <c r="L147" s="99" t="str">
        <f t="shared" si="105"/>
        <v/>
      </c>
      <c r="M147" s="99" t="str">
        <f t="shared" si="105"/>
        <v/>
      </c>
      <c r="N147" s="99" t="str">
        <f t="shared" si="105"/>
        <v>CNghệ-Vân</v>
      </c>
      <c r="O147" s="99" t="str">
        <f t="shared" si="106"/>
        <v/>
      </c>
      <c r="P147" s="99" t="str">
        <f t="shared" si="105"/>
        <v/>
      </c>
      <c r="Q147" s="99" t="str">
        <f t="shared" si="105"/>
        <v/>
      </c>
      <c r="R147" s="99" t="str">
        <f t="shared" si="105"/>
        <v>Sinh-Hoa</v>
      </c>
      <c r="S147" s="99" t="str">
        <f t="shared" si="105"/>
        <v/>
      </c>
      <c r="T147" s="99" t="str">
        <f t="shared" si="107"/>
        <v/>
      </c>
      <c r="U147" s="99" t="str">
        <f t="shared" si="105"/>
        <v/>
      </c>
      <c r="V147" s="99" t="str">
        <f t="shared" si="105"/>
        <v/>
      </c>
      <c r="W147" s="100">
        <f t="shared" si="108"/>
        <v>-1</v>
      </c>
    </row>
    <row r="148" spans="1:23" ht="18" customHeight="1">
      <c r="A148" s="91">
        <v>1</v>
      </c>
      <c r="B148" s="92" t="str">
        <f t="shared" si="105"/>
        <v/>
      </c>
      <c r="C148" s="92" t="str">
        <f t="shared" si="105"/>
        <v/>
      </c>
      <c r="D148" s="92" t="str">
        <f t="shared" si="105"/>
        <v/>
      </c>
      <c r="E148" s="92" t="str">
        <f t="shared" si="105"/>
        <v/>
      </c>
      <c r="F148" s="92" t="str">
        <f t="shared" si="105"/>
        <v/>
      </c>
      <c r="G148" s="92" t="str">
        <f t="shared" si="105"/>
        <v/>
      </c>
      <c r="H148" s="92" t="str">
        <f t="shared" si="105"/>
        <v/>
      </c>
      <c r="I148" s="92" t="str">
        <f t="shared" si="105"/>
        <v/>
      </c>
      <c r="J148" s="92" t="str">
        <f t="shared" si="105"/>
        <v/>
      </c>
      <c r="K148" s="92" t="str">
        <f t="shared" si="105"/>
        <v/>
      </c>
      <c r="L148" s="92" t="str">
        <f t="shared" si="105"/>
        <v/>
      </c>
      <c r="M148" s="92" t="str">
        <f t="shared" si="105"/>
        <v/>
      </c>
      <c r="N148" s="92" t="str">
        <f t="shared" si="105"/>
        <v/>
      </c>
      <c r="O148" s="92" t="str">
        <f t="shared" si="106"/>
        <v/>
      </c>
      <c r="P148" s="92" t="str">
        <f t="shared" si="105"/>
        <v/>
      </c>
      <c r="Q148" s="92" t="str">
        <f t="shared" si="105"/>
        <v/>
      </c>
      <c r="R148" s="92" t="str">
        <f t="shared" si="105"/>
        <v/>
      </c>
      <c r="S148" s="92" t="str">
        <f t="shared" si="105"/>
        <v/>
      </c>
      <c r="T148" s="92" t="str">
        <f t="shared" si="107"/>
        <v/>
      </c>
      <c r="U148" s="92" t="str">
        <f t="shared" si="105"/>
        <v/>
      </c>
      <c r="V148" s="92" t="str">
        <f t="shared" si="105"/>
        <v/>
      </c>
      <c r="W148" s="93">
        <f t="shared" si="108"/>
        <v>-3</v>
      </c>
    </row>
    <row r="149" spans="1:23" ht="18" customHeight="1">
      <c r="A149" s="94">
        <v>2</v>
      </c>
      <c r="B149" s="95" t="str">
        <f t="shared" si="105"/>
        <v/>
      </c>
      <c r="C149" s="95" t="str">
        <f t="shared" si="105"/>
        <v/>
      </c>
      <c r="D149" s="95" t="str">
        <f t="shared" si="105"/>
        <v/>
      </c>
      <c r="E149" s="95" t="str">
        <f t="shared" si="105"/>
        <v/>
      </c>
      <c r="F149" s="95" t="str">
        <f t="shared" si="105"/>
        <v/>
      </c>
      <c r="G149" s="95" t="str">
        <f t="shared" si="105"/>
        <v/>
      </c>
      <c r="H149" s="95" t="str">
        <f t="shared" si="105"/>
        <v/>
      </c>
      <c r="I149" s="95" t="str">
        <f t="shared" si="105"/>
        <v/>
      </c>
      <c r="J149" s="95" t="str">
        <f t="shared" si="105"/>
        <v/>
      </c>
      <c r="K149" s="95" t="str">
        <f t="shared" si="105"/>
        <v/>
      </c>
      <c r="L149" s="95" t="str">
        <f t="shared" si="105"/>
        <v/>
      </c>
      <c r="M149" s="95" t="str">
        <f t="shared" si="105"/>
        <v/>
      </c>
      <c r="N149" s="95" t="str">
        <f t="shared" si="105"/>
        <v/>
      </c>
      <c r="O149" s="95" t="str">
        <f t="shared" si="106"/>
        <v/>
      </c>
      <c r="P149" s="95" t="str">
        <f t="shared" si="105"/>
        <v/>
      </c>
      <c r="Q149" s="95" t="str">
        <f t="shared" si="105"/>
        <v/>
      </c>
      <c r="R149" s="95" t="str">
        <f t="shared" si="105"/>
        <v/>
      </c>
      <c r="S149" s="95" t="str">
        <f t="shared" si="105"/>
        <v/>
      </c>
      <c r="T149" s="95" t="str">
        <f t="shared" si="107"/>
        <v/>
      </c>
      <c r="U149" s="95" t="str">
        <f t="shared" si="105"/>
        <v/>
      </c>
      <c r="V149" s="95" t="str">
        <f t="shared" si="105"/>
        <v/>
      </c>
      <c r="W149" s="96">
        <f t="shared" si="108"/>
        <v>-3</v>
      </c>
    </row>
    <row r="150" spans="1:23" ht="18" customHeight="1">
      <c r="A150" s="97" t="s">
        <v>73</v>
      </c>
      <c r="B150" s="95" t="str">
        <f t="shared" si="105"/>
        <v/>
      </c>
      <c r="C150" s="95" t="str">
        <f t="shared" si="105"/>
        <v/>
      </c>
      <c r="D150" s="95" t="str">
        <f t="shared" si="105"/>
        <v/>
      </c>
      <c r="E150" s="95" t="str">
        <f t="shared" si="105"/>
        <v/>
      </c>
      <c r="F150" s="95" t="str">
        <f t="shared" si="105"/>
        <v/>
      </c>
      <c r="G150" s="95" t="str">
        <f t="shared" si="105"/>
        <v/>
      </c>
      <c r="H150" s="95" t="str">
        <f t="shared" si="105"/>
        <v/>
      </c>
      <c r="I150" s="95" t="str">
        <f t="shared" si="105"/>
        <v/>
      </c>
      <c r="J150" s="95" t="str">
        <f t="shared" si="105"/>
        <v/>
      </c>
      <c r="K150" s="95" t="str">
        <f t="shared" si="105"/>
        <v/>
      </c>
      <c r="L150" s="95" t="str">
        <f t="shared" si="105"/>
        <v/>
      </c>
      <c r="M150" s="95" t="str">
        <f t="shared" si="105"/>
        <v/>
      </c>
      <c r="N150" s="95" t="str">
        <f t="shared" si="105"/>
        <v/>
      </c>
      <c r="O150" s="95" t="str">
        <f t="shared" si="106"/>
        <v/>
      </c>
      <c r="P150" s="95" t="str">
        <f t="shared" si="105"/>
        <v/>
      </c>
      <c r="Q150" s="95" t="str">
        <f t="shared" si="105"/>
        <v/>
      </c>
      <c r="R150" s="95" t="str">
        <f t="shared" si="105"/>
        <v/>
      </c>
      <c r="S150" s="95" t="str">
        <f t="shared" si="105"/>
        <v/>
      </c>
      <c r="T150" s="95" t="str">
        <f t="shared" si="107"/>
        <v/>
      </c>
      <c r="U150" s="95" t="str">
        <f t="shared" si="105"/>
        <v/>
      </c>
      <c r="V150" s="95" t="str">
        <f t="shared" si="105"/>
        <v/>
      </c>
      <c r="W150" s="96">
        <f t="shared" si="108"/>
        <v>-3</v>
      </c>
    </row>
    <row r="151" spans="1:23" ht="18" customHeight="1">
      <c r="A151" s="94">
        <v>4</v>
      </c>
      <c r="B151" s="95" t="str">
        <f t="shared" si="105"/>
        <v/>
      </c>
      <c r="C151" s="95" t="str">
        <f t="shared" si="105"/>
        <v/>
      </c>
      <c r="D151" s="95" t="str">
        <f t="shared" si="105"/>
        <v/>
      </c>
      <c r="E151" s="95" t="str">
        <f t="shared" si="105"/>
        <v/>
      </c>
      <c r="F151" s="95" t="str">
        <f t="shared" si="105"/>
        <v/>
      </c>
      <c r="G151" s="95" t="str">
        <f t="shared" si="105"/>
        <v/>
      </c>
      <c r="H151" s="95" t="str">
        <f t="shared" si="105"/>
        <v/>
      </c>
      <c r="I151" s="95" t="str">
        <f t="shared" si="105"/>
        <v/>
      </c>
      <c r="J151" s="95" t="str">
        <f t="shared" ref="J151:V151" si="109">IF(OR(J19="Sinh-Yên",J19="Sinh-Thủy",J19="Sinh-Vân",J19="Sinh-Hoa",J19="CNghệ-Thủy",J19="CNghệ-Hoa",J19="CNghệ-Yên",J19="CNghệ-Vân",),J19,"")</f>
        <v/>
      </c>
      <c r="K151" s="95" t="str">
        <f t="shared" si="109"/>
        <v/>
      </c>
      <c r="L151" s="95" t="str">
        <f t="shared" si="109"/>
        <v/>
      </c>
      <c r="M151" s="95" t="str">
        <f t="shared" si="109"/>
        <v/>
      </c>
      <c r="N151" s="95" t="str">
        <f t="shared" si="109"/>
        <v/>
      </c>
      <c r="O151" s="95" t="str">
        <f t="shared" ref="O151" si="110">IF(OR(O19="Sinh-Yên",O19="Sinh-Thủy",O19="Sinh-Vân",O19="Sinh-Hoa",O19="CNghệ-Thủy",O19="CNghệ-Hoa",O19="CNghệ-Yên",O19="CNghệ-Vân",),O19,"")</f>
        <v/>
      </c>
      <c r="P151" s="95" t="str">
        <f t="shared" si="109"/>
        <v/>
      </c>
      <c r="Q151" s="95" t="str">
        <f t="shared" si="109"/>
        <v/>
      </c>
      <c r="R151" s="95" t="str">
        <f t="shared" si="109"/>
        <v/>
      </c>
      <c r="S151" s="95" t="str">
        <f t="shared" si="109"/>
        <v/>
      </c>
      <c r="T151" s="95" t="str">
        <f t="shared" ref="T151" si="111">IF(OR(T19="Sinh-Yên",T19="Sinh-Thủy",T19="Sinh-Vân",T19="Sinh-Hoa",T19="CNghệ-Thủy",T19="CNghệ-Hoa",T19="CNghệ-Yên",T19="CNghệ-Vân",),T19,"")</f>
        <v/>
      </c>
      <c r="U151" s="95" t="str">
        <f t="shared" si="109"/>
        <v/>
      </c>
      <c r="V151" s="95" t="str">
        <f t="shared" si="109"/>
        <v/>
      </c>
      <c r="W151" s="96">
        <f t="shared" si="108"/>
        <v>-3</v>
      </c>
    </row>
    <row r="152" spans="1:23" ht="18" customHeight="1">
      <c r="A152" s="98">
        <v>5</v>
      </c>
      <c r="B152" s="99" t="str">
        <f t="shared" ref="B152:V165" si="112">IF(OR(B20="Sinh-Yên",B20="Sinh-Thủy",B20="Sinh-Vân",B20="Sinh-Hoa",B20="CNghệ-Thủy",B20="CNghệ-Hoa",B20="CNghệ-Yên",B20="CNghệ-Vân",),B20,"")</f>
        <v/>
      </c>
      <c r="C152" s="99" t="str">
        <f t="shared" si="112"/>
        <v/>
      </c>
      <c r="D152" s="99" t="str">
        <f t="shared" si="112"/>
        <v/>
      </c>
      <c r="E152" s="99" t="str">
        <f t="shared" si="112"/>
        <v/>
      </c>
      <c r="F152" s="99" t="str">
        <f t="shared" si="112"/>
        <v/>
      </c>
      <c r="G152" s="99" t="str">
        <f t="shared" si="112"/>
        <v/>
      </c>
      <c r="H152" s="99" t="str">
        <f t="shared" si="112"/>
        <v/>
      </c>
      <c r="I152" s="99" t="str">
        <f t="shared" si="112"/>
        <v/>
      </c>
      <c r="J152" s="99" t="str">
        <f t="shared" si="112"/>
        <v/>
      </c>
      <c r="K152" s="99" t="str">
        <f t="shared" si="112"/>
        <v/>
      </c>
      <c r="L152" s="99" t="str">
        <f t="shared" si="112"/>
        <v/>
      </c>
      <c r="M152" s="99" t="str">
        <f t="shared" si="112"/>
        <v/>
      </c>
      <c r="N152" s="99" t="str">
        <f t="shared" si="112"/>
        <v/>
      </c>
      <c r="O152" s="99" t="str">
        <f t="shared" ref="O152" si="113">IF(OR(O20="Sinh-Yên",O20="Sinh-Thủy",O20="Sinh-Vân",O20="Sinh-Hoa",O20="CNghệ-Thủy",O20="CNghệ-Hoa",O20="CNghệ-Yên",O20="CNghệ-Vân",),O20,"")</f>
        <v/>
      </c>
      <c r="P152" s="99" t="str">
        <f t="shared" si="112"/>
        <v/>
      </c>
      <c r="Q152" s="99" t="str">
        <f t="shared" si="112"/>
        <v/>
      </c>
      <c r="R152" s="99" t="str">
        <f t="shared" si="112"/>
        <v/>
      </c>
      <c r="S152" s="99" t="str">
        <f t="shared" si="112"/>
        <v/>
      </c>
      <c r="T152" s="99" t="str">
        <f t="shared" ref="T152" si="114">IF(OR(T20="Sinh-Yên",T20="Sinh-Thủy",T20="Sinh-Vân",T20="Sinh-Hoa",T20="CNghệ-Thủy",T20="CNghệ-Hoa",T20="CNghệ-Yên",T20="CNghệ-Vân",),T20,"")</f>
        <v/>
      </c>
      <c r="U152" s="99" t="str">
        <f t="shared" si="112"/>
        <v/>
      </c>
      <c r="V152" s="99" t="str">
        <f t="shared" si="112"/>
        <v/>
      </c>
      <c r="W152" s="100">
        <f t="shared" si="108"/>
        <v>-3</v>
      </c>
    </row>
    <row r="153" spans="1:23" ht="18" customHeight="1">
      <c r="A153" s="91">
        <v>1</v>
      </c>
      <c r="B153" s="92" t="str">
        <f t="shared" si="112"/>
        <v/>
      </c>
      <c r="C153" s="92" t="str">
        <f t="shared" si="112"/>
        <v/>
      </c>
      <c r="D153" s="92" t="str">
        <f t="shared" si="112"/>
        <v/>
      </c>
      <c r="E153" s="92" t="str">
        <f t="shared" si="112"/>
        <v/>
      </c>
      <c r="F153" s="92" t="str">
        <f t="shared" si="112"/>
        <v/>
      </c>
      <c r="G153" s="92" t="str">
        <f t="shared" si="112"/>
        <v/>
      </c>
      <c r="H153" s="92" t="str">
        <f t="shared" si="112"/>
        <v/>
      </c>
      <c r="I153" s="92" t="str">
        <f t="shared" si="112"/>
        <v/>
      </c>
      <c r="J153" s="92" t="str">
        <f t="shared" si="112"/>
        <v>Sinh-Thủy</v>
      </c>
      <c r="K153" s="92" t="str">
        <f t="shared" si="112"/>
        <v/>
      </c>
      <c r="L153" s="92" t="str">
        <f t="shared" si="112"/>
        <v/>
      </c>
      <c r="M153" s="92" t="str">
        <f t="shared" si="112"/>
        <v/>
      </c>
      <c r="N153" s="92" t="str">
        <f t="shared" si="112"/>
        <v/>
      </c>
      <c r="O153" s="92" t="str">
        <f t="shared" ref="O153" si="115">IF(OR(O21="Sinh-Yên",O21="Sinh-Thủy",O21="Sinh-Vân",O21="Sinh-Hoa",O21="CNghệ-Thủy",O21="CNghệ-Hoa",O21="CNghệ-Yên",O21="CNghệ-Vân",),O21,"")</f>
        <v/>
      </c>
      <c r="P153" s="92" t="str">
        <f t="shared" si="112"/>
        <v/>
      </c>
      <c r="Q153" s="92" t="str">
        <f t="shared" si="112"/>
        <v/>
      </c>
      <c r="R153" s="92" t="str">
        <f t="shared" si="112"/>
        <v/>
      </c>
      <c r="S153" s="92" t="str">
        <f t="shared" si="112"/>
        <v/>
      </c>
      <c r="T153" s="92" t="str">
        <f t="shared" ref="T153" si="116">IF(OR(T21="Sinh-Yên",T21="Sinh-Thủy",T21="Sinh-Vân",T21="Sinh-Hoa",T21="CNghệ-Thủy",T21="CNghệ-Hoa",T21="CNghệ-Yên",T21="CNghệ-Vân",),T21,"")</f>
        <v/>
      </c>
      <c r="U153" s="92" t="str">
        <f t="shared" si="112"/>
        <v/>
      </c>
      <c r="V153" s="92" t="str">
        <f t="shared" si="112"/>
        <v/>
      </c>
      <c r="W153" s="93">
        <f t="shared" si="108"/>
        <v>-2</v>
      </c>
    </row>
    <row r="154" spans="1:23" ht="18" customHeight="1">
      <c r="A154" s="94">
        <v>2</v>
      </c>
      <c r="B154" s="95" t="str">
        <f t="shared" si="112"/>
        <v/>
      </c>
      <c r="C154" s="95" t="str">
        <f t="shared" si="112"/>
        <v/>
      </c>
      <c r="D154" s="95" t="str">
        <f t="shared" si="112"/>
        <v/>
      </c>
      <c r="E154" s="95" t="str">
        <f t="shared" si="112"/>
        <v/>
      </c>
      <c r="F154" s="95" t="str">
        <f t="shared" si="112"/>
        <v/>
      </c>
      <c r="G154" s="95" t="str">
        <f t="shared" si="112"/>
        <v/>
      </c>
      <c r="H154" s="95" t="str">
        <f t="shared" si="112"/>
        <v/>
      </c>
      <c r="I154" s="95" t="str">
        <f t="shared" si="112"/>
        <v/>
      </c>
      <c r="J154" s="95" t="str">
        <f t="shared" si="112"/>
        <v>Sinh-Thủy</v>
      </c>
      <c r="K154" s="95" t="str">
        <f t="shared" si="112"/>
        <v/>
      </c>
      <c r="L154" s="95" t="str">
        <f t="shared" si="112"/>
        <v/>
      </c>
      <c r="M154" s="95" t="str">
        <f t="shared" si="112"/>
        <v/>
      </c>
      <c r="N154" s="95" t="str">
        <f t="shared" si="112"/>
        <v/>
      </c>
      <c r="O154" s="95" t="str">
        <f t="shared" ref="O154" si="117">IF(OR(O22="Sinh-Yên",O22="Sinh-Thủy",O22="Sinh-Vân",O22="Sinh-Hoa",O22="CNghệ-Thủy",O22="CNghệ-Hoa",O22="CNghệ-Yên",O22="CNghệ-Vân",),O22,"")</f>
        <v/>
      </c>
      <c r="P154" s="95" t="str">
        <f t="shared" si="112"/>
        <v/>
      </c>
      <c r="Q154" s="95" t="str">
        <f t="shared" si="112"/>
        <v/>
      </c>
      <c r="R154" s="95" t="str">
        <f t="shared" si="112"/>
        <v/>
      </c>
      <c r="S154" s="95" t="str">
        <f t="shared" si="112"/>
        <v/>
      </c>
      <c r="T154" s="95" t="str">
        <f t="shared" ref="T154" si="118">IF(OR(T22="Sinh-Yên",T22="Sinh-Thủy",T22="Sinh-Vân",T22="Sinh-Hoa",T22="CNghệ-Thủy",T22="CNghệ-Hoa",T22="CNghệ-Yên",T22="CNghệ-Vân",),T22,"")</f>
        <v/>
      </c>
      <c r="U154" s="95" t="str">
        <f t="shared" si="112"/>
        <v/>
      </c>
      <c r="V154" s="95" t="str">
        <f t="shared" si="112"/>
        <v/>
      </c>
      <c r="W154" s="96">
        <f t="shared" si="108"/>
        <v>-2</v>
      </c>
    </row>
    <row r="155" spans="1:23" ht="18" customHeight="1">
      <c r="A155" s="97" t="s">
        <v>74</v>
      </c>
      <c r="B155" s="95" t="str">
        <f t="shared" si="112"/>
        <v/>
      </c>
      <c r="C155" s="95" t="str">
        <f t="shared" si="112"/>
        <v/>
      </c>
      <c r="D155" s="95" t="str">
        <f t="shared" si="112"/>
        <v/>
      </c>
      <c r="E155" s="95" t="str">
        <f t="shared" si="112"/>
        <v/>
      </c>
      <c r="F155" s="95" t="str">
        <f t="shared" si="112"/>
        <v/>
      </c>
      <c r="G155" s="95" t="str">
        <f t="shared" si="112"/>
        <v/>
      </c>
      <c r="H155" s="95" t="str">
        <f t="shared" si="112"/>
        <v/>
      </c>
      <c r="I155" s="95" t="str">
        <f t="shared" si="112"/>
        <v/>
      </c>
      <c r="J155" s="95" t="str">
        <f t="shared" si="112"/>
        <v/>
      </c>
      <c r="K155" s="95" t="str">
        <f t="shared" si="112"/>
        <v/>
      </c>
      <c r="L155" s="95" t="str">
        <f t="shared" si="112"/>
        <v/>
      </c>
      <c r="M155" s="95" t="str">
        <f t="shared" si="112"/>
        <v/>
      </c>
      <c r="N155" s="95" t="str">
        <f t="shared" si="112"/>
        <v/>
      </c>
      <c r="O155" s="95" t="str">
        <f t="shared" ref="O155" si="119">IF(OR(O23="Sinh-Yên",O23="Sinh-Thủy",O23="Sinh-Vân",O23="Sinh-Hoa",O23="CNghệ-Thủy",O23="CNghệ-Hoa",O23="CNghệ-Yên",O23="CNghệ-Vân",),O23,"")</f>
        <v/>
      </c>
      <c r="P155" s="95" t="str">
        <f t="shared" si="112"/>
        <v>Sinh-Thủy</v>
      </c>
      <c r="Q155" s="95" t="str">
        <f t="shared" si="112"/>
        <v/>
      </c>
      <c r="R155" s="95" t="str">
        <f t="shared" si="112"/>
        <v/>
      </c>
      <c r="S155" s="95" t="str">
        <f t="shared" si="112"/>
        <v/>
      </c>
      <c r="T155" s="95" t="str">
        <f t="shared" ref="T155" si="120">IF(OR(T23="Sinh-Yên",T23="Sinh-Thủy",T23="Sinh-Vân",T23="Sinh-Hoa",T23="CNghệ-Thủy",T23="CNghệ-Hoa",T23="CNghệ-Yên",T23="CNghệ-Vân",),T23,"")</f>
        <v>Sinh-Hoa</v>
      </c>
      <c r="U155" s="95" t="str">
        <f t="shared" si="112"/>
        <v/>
      </c>
      <c r="V155" s="95" t="str">
        <f t="shared" si="112"/>
        <v/>
      </c>
      <c r="W155" s="96">
        <f t="shared" si="108"/>
        <v>-1</v>
      </c>
    </row>
    <row r="156" spans="1:23" ht="18" customHeight="1">
      <c r="A156" s="94">
        <v>4</v>
      </c>
      <c r="B156" s="95" t="str">
        <f t="shared" si="112"/>
        <v>Sinh-Hoa</v>
      </c>
      <c r="C156" s="95" t="str">
        <f t="shared" si="112"/>
        <v/>
      </c>
      <c r="D156" s="95" t="str">
        <f t="shared" si="112"/>
        <v/>
      </c>
      <c r="E156" s="95" t="str">
        <f t="shared" si="112"/>
        <v/>
      </c>
      <c r="F156" s="95" t="str">
        <f t="shared" si="112"/>
        <v/>
      </c>
      <c r="G156" s="95" t="str">
        <f t="shared" si="112"/>
        <v/>
      </c>
      <c r="H156" s="95" t="str">
        <f t="shared" si="112"/>
        <v/>
      </c>
      <c r="I156" s="95" t="str">
        <f t="shared" si="112"/>
        <v/>
      </c>
      <c r="J156" s="95" t="str">
        <f t="shared" si="112"/>
        <v/>
      </c>
      <c r="K156" s="95" t="str">
        <f t="shared" si="112"/>
        <v/>
      </c>
      <c r="L156" s="95" t="str">
        <f t="shared" si="112"/>
        <v/>
      </c>
      <c r="M156" s="95" t="str">
        <f t="shared" si="112"/>
        <v/>
      </c>
      <c r="N156" s="95" t="str">
        <f t="shared" si="112"/>
        <v/>
      </c>
      <c r="O156" s="95" t="str">
        <f t="shared" ref="O156" si="121">IF(OR(O24="Sinh-Yên",O24="Sinh-Thủy",O24="Sinh-Vân",O24="Sinh-Hoa",O24="CNghệ-Thủy",O24="CNghệ-Hoa",O24="CNghệ-Yên",O24="CNghệ-Vân",),O24,"")</f>
        <v>Sinh-Thủy</v>
      </c>
      <c r="P156" s="95" t="str">
        <f t="shared" si="112"/>
        <v/>
      </c>
      <c r="Q156" s="95" t="str">
        <f t="shared" si="112"/>
        <v/>
      </c>
      <c r="R156" s="95" t="str">
        <f t="shared" si="112"/>
        <v/>
      </c>
      <c r="S156" s="95" t="str">
        <f t="shared" si="112"/>
        <v/>
      </c>
      <c r="T156" s="95" t="str">
        <f t="shared" ref="T156" si="122">IF(OR(T24="Sinh-Yên",T24="Sinh-Thủy",T24="Sinh-Vân",T24="Sinh-Hoa",T24="CNghệ-Thủy",T24="CNghệ-Hoa",T24="CNghệ-Yên",T24="CNghệ-Vân",),T24,"")</f>
        <v/>
      </c>
      <c r="U156" s="95" t="str">
        <f t="shared" si="112"/>
        <v/>
      </c>
      <c r="V156" s="95" t="str">
        <f t="shared" si="112"/>
        <v/>
      </c>
      <c r="W156" s="96">
        <f t="shared" si="108"/>
        <v>-1</v>
      </c>
    </row>
    <row r="157" spans="1:23" ht="18" customHeight="1">
      <c r="A157" s="98">
        <v>5</v>
      </c>
      <c r="B157" s="99" t="str">
        <f t="shared" si="112"/>
        <v/>
      </c>
      <c r="C157" s="99" t="str">
        <f t="shared" si="112"/>
        <v/>
      </c>
      <c r="D157" s="99" t="str">
        <f t="shared" si="112"/>
        <v/>
      </c>
      <c r="E157" s="99" t="str">
        <f t="shared" si="112"/>
        <v/>
      </c>
      <c r="F157" s="99" t="str">
        <f t="shared" si="112"/>
        <v/>
      </c>
      <c r="G157" s="99" t="str">
        <f t="shared" si="112"/>
        <v/>
      </c>
      <c r="H157" s="99" t="str">
        <f t="shared" si="112"/>
        <v/>
      </c>
      <c r="I157" s="99" t="str">
        <f t="shared" si="112"/>
        <v/>
      </c>
      <c r="J157" s="99" t="str">
        <f t="shared" si="112"/>
        <v/>
      </c>
      <c r="K157" s="99" t="str">
        <f t="shared" si="112"/>
        <v/>
      </c>
      <c r="L157" s="99" t="str">
        <f t="shared" si="112"/>
        <v/>
      </c>
      <c r="M157" s="99" t="str">
        <f t="shared" si="112"/>
        <v/>
      </c>
      <c r="N157" s="99" t="str">
        <f t="shared" si="112"/>
        <v/>
      </c>
      <c r="O157" s="99" t="str">
        <f t="shared" ref="O157" si="123">IF(OR(O25="Sinh-Yên",O25="Sinh-Thủy",O25="Sinh-Vân",O25="Sinh-Hoa",O25="CNghệ-Thủy",O25="CNghệ-Hoa",O25="CNghệ-Yên",O25="CNghệ-Vân",),O25,"")</f>
        <v>Sinh-Thủy</v>
      </c>
      <c r="P157" s="99" t="str">
        <f t="shared" si="112"/>
        <v/>
      </c>
      <c r="Q157" s="99" t="str">
        <f t="shared" si="112"/>
        <v/>
      </c>
      <c r="R157" s="99" t="str">
        <f t="shared" si="112"/>
        <v/>
      </c>
      <c r="S157" s="99" t="str">
        <f t="shared" si="112"/>
        <v/>
      </c>
      <c r="T157" s="99" t="str">
        <f t="shared" ref="T157" si="124">IF(OR(T25="Sinh-Yên",T25="Sinh-Thủy",T25="Sinh-Vân",T25="Sinh-Hoa",T25="CNghệ-Thủy",T25="CNghệ-Hoa",T25="CNghệ-Yên",T25="CNghệ-Vân",),T25,"")</f>
        <v/>
      </c>
      <c r="U157" s="99" t="str">
        <f t="shared" si="112"/>
        <v>Sinh-Hoa</v>
      </c>
      <c r="V157" s="99" t="str">
        <f t="shared" si="112"/>
        <v/>
      </c>
      <c r="W157" s="100">
        <f t="shared" si="108"/>
        <v>-1</v>
      </c>
    </row>
    <row r="158" spans="1:23" ht="18" customHeight="1">
      <c r="A158" s="91">
        <v>1</v>
      </c>
      <c r="B158" s="92" t="str">
        <f t="shared" si="112"/>
        <v/>
      </c>
      <c r="C158" s="92" t="str">
        <f t="shared" si="112"/>
        <v/>
      </c>
      <c r="D158" s="92" t="str">
        <f t="shared" si="112"/>
        <v/>
      </c>
      <c r="E158" s="92" t="str">
        <f t="shared" si="112"/>
        <v/>
      </c>
      <c r="F158" s="92" t="str">
        <f t="shared" si="112"/>
        <v/>
      </c>
      <c r="G158" s="92" t="str">
        <f t="shared" si="112"/>
        <v/>
      </c>
      <c r="H158" s="92" t="str">
        <f t="shared" si="112"/>
        <v/>
      </c>
      <c r="I158" s="92" t="str">
        <f t="shared" si="112"/>
        <v/>
      </c>
      <c r="J158" s="92" t="str">
        <f t="shared" si="112"/>
        <v/>
      </c>
      <c r="K158" s="92" t="str">
        <f t="shared" si="112"/>
        <v/>
      </c>
      <c r="L158" s="92" t="str">
        <f t="shared" si="112"/>
        <v/>
      </c>
      <c r="M158" s="92" t="str">
        <f t="shared" si="112"/>
        <v/>
      </c>
      <c r="N158" s="92" t="str">
        <f t="shared" si="112"/>
        <v/>
      </c>
      <c r="O158" s="92" t="str">
        <f t="shared" ref="O158" si="125">IF(OR(O26="Sinh-Yên",O26="Sinh-Thủy",O26="Sinh-Vân",O26="Sinh-Hoa",O26="CNghệ-Thủy",O26="CNghệ-Hoa",O26="CNghệ-Yên",O26="CNghệ-Vân",),O26,"")</f>
        <v/>
      </c>
      <c r="P158" s="92" t="str">
        <f t="shared" si="112"/>
        <v/>
      </c>
      <c r="Q158" s="92" t="str">
        <f t="shared" si="112"/>
        <v/>
      </c>
      <c r="R158" s="92" t="str">
        <f t="shared" si="112"/>
        <v/>
      </c>
      <c r="S158" s="92" t="str">
        <f t="shared" si="112"/>
        <v/>
      </c>
      <c r="T158" s="92" t="str">
        <f t="shared" ref="T158" si="126">IF(OR(T26="Sinh-Yên",T26="Sinh-Thủy",T26="Sinh-Vân",T26="Sinh-Hoa",T26="CNghệ-Thủy",T26="CNghệ-Hoa",T26="CNghệ-Yên",T26="CNghệ-Vân",),T26,"")</f>
        <v/>
      </c>
      <c r="U158" s="92" t="str">
        <f t="shared" si="112"/>
        <v/>
      </c>
      <c r="V158" s="92" t="str">
        <f t="shared" si="112"/>
        <v/>
      </c>
      <c r="W158" s="93">
        <f t="shared" si="108"/>
        <v>-3</v>
      </c>
    </row>
    <row r="159" spans="1:23" ht="18" customHeight="1">
      <c r="A159" s="94">
        <v>2</v>
      </c>
      <c r="B159" s="95" t="str">
        <f t="shared" si="112"/>
        <v/>
      </c>
      <c r="C159" s="95" t="str">
        <f t="shared" si="112"/>
        <v/>
      </c>
      <c r="D159" s="95" t="str">
        <f t="shared" si="112"/>
        <v/>
      </c>
      <c r="E159" s="95" t="str">
        <f t="shared" si="112"/>
        <v/>
      </c>
      <c r="F159" s="95" t="str">
        <f t="shared" si="112"/>
        <v/>
      </c>
      <c r="G159" s="95" t="str">
        <f t="shared" si="112"/>
        <v/>
      </c>
      <c r="H159" s="95" t="str">
        <f t="shared" si="112"/>
        <v/>
      </c>
      <c r="I159" s="95" t="str">
        <f t="shared" si="112"/>
        <v/>
      </c>
      <c r="J159" s="95" t="str">
        <f t="shared" si="112"/>
        <v/>
      </c>
      <c r="K159" s="95" t="str">
        <f t="shared" si="112"/>
        <v/>
      </c>
      <c r="L159" s="95" t="str">
        <f t="shared" si="112"/>
        <v/>
      </c>
      <c r="M159" s="95" t="str">
        <f t="shared" si="112"/>
        <v/>
      </c>
      <c r="N159" s="95" t="str">
        <f t="shared" si="112"/>
        <v/>
      </c>
      <c r="O159" s="95" t="str">
        <f t="shared" ref="O159" si="127">IF(OR(O27="Sinh-Yên",O27="Sinh-Thủy",O27="Sinh-Vân",O27="Sinh-Hoa",O27="CNghệ-Thủy",O27="CNghệ-Hoa",O27="CNghệ-Yên",O27="CNghệ-Vân",),O27,"")</f>
        <v/>
      </c>
      <c r="P159" s="95" t="str">
        <f t="shared" si="112"/>
        <v/>
      </c>
      <c r="Q159" s="95" t="str">
        <f t="shared" si="112"/>
        <v>Sinh-Thủy</v>
      </c>
      <c r="R159" s="95" t="str">
        <f t="shared" si="112"/>
        <v/>
      </c>
      <c r="S159" s="95" t="str">
        <f t="shared" si="112"/>
        <v/>
      </c>
      <c r="T159" s="95" t="str">
        <f t="shared" ref="T159" si="128">IF(OR(T27="Sinh-Yên",T27="Sinh-Thủy",T27="Sinh-Vân",T27="Sinh-Hoa",T27="CNghệ-Thủy",T27="CNghệ-Hoa",T27="CNghệ-Yên",T27="CNghệ-Vân",),T27,"")</f>
        <v/>
      </c>
      <c r="U159" s="95" t="str">
        <f t="shared" si="112"/>
        <v/>
      </c>
      <c r="V159" s="95" t="str">
        <f t="shared" si="112"/>
        <v/>
      </c>
      <c r="W159" s="96">
        <f t="shared" si="108"/>
        <v>-2</v>
      </c>
    </row>
    <row r="160" spans="1:23" ht="18" customHeight="1">
      <c r="A160" s="101" t="s">
        <v>25</v>
      </c>
      <c r="B160" s="95" t="str">
        <f t="shared" si="112"/>
        <v/>
      </c>
      <c r="C160" s="95" t="str">
        <f t="shared" si="112"/>
        <v/>
      </c>
      <c r="D160" s="95" t="str">
        <f t="shared" si="112"/>
        <v/>
      </c>
      <c r="E160" s="95" t="str">
        <f t="shared" si="112"/>
        <v/>
      </c>
      <c r="F160" s="95" t="str">
        <f t="shared" si="112"/>
        <v/>
      </c>
      <c r="G160" s="95" t="str">
        <f t="shared" si="112"/>
        <v/>
      </c>
      <c r="H160" s="95" t="str">
        <f t="shared" si="112"/>
        <v>CNghệ-Yên</v>
      </c>
      <c r="I160" s="95" t="str">
        <f>IF(OR(I28="Sinh-Yên",I28="Sinh-Thủy",I28="Sinh-Vân",I28="Sinh-Hoa",I28="CNghệ-Thủy",I28="CNghệ-Hoa",I28="CNghệ-Yên",I28="CNghệ-Vân",),I28,"")</f>
        <v/>
      </c>
      <c r="J160" s="95" t="str">
        <f t="shared" si="112"/>
        <v/>
      </c>
      <c r="K160" s="95" t="str">
        <f t="shared" si="112"/>
        <v/>
      </c>
      <c r="L160" s="95" t="str">
        <f t="shared" si="112"/>
        <v/>
      </c>
      <c r="M160" s="95" t="str">
        <f t="shared" si="112"/>
        <v/>
      </c>
      <c r="N160" s="95" t="str">
        <f t="shared" si="112"/>
        <v/>
      </c>
      <c r="O160" s="95" t="str">
        <f t="shared" ref="O160" si="129">IF(OR(O28="Sinh-Yên",O28="Sinh-Thủy",O28="Sinh-Vân",O28="Sinh-Hoa",O28="CNghệ-Thủy",O28="CNghệ-Hoa",O28="CNghệ-Yên",O28="CNghệ-Vân",),O28,"")</f>
        <v/>
      </c>
      <c r="P160" s="95" t="str">
        <f t="shared" si="112"/>
        <v/>
      </c>
      <c r="Q160" s="95" t="str">
        <f t="shared" si="112"/>
        <v/>
      </c>
      <c r="R160" s="95" t="str">
        <f t="shared" si="112"/>
        <v/>
      </c>
      <c r="S160" s="95" t="str">
        <f t="shared" si="112"/>
        <v/>
      </c>
      <c r="T160" s="95" t="str">
        <f t="shared" ref="T160" si="130">IF(OR(T28="Sinh-Yên",T28="Sinh-Thủy",T28="Sinh-Vân",T28="Sinh-Hoa",T28="CNghệ-Thủy",T28="CNghệ-Hoa",T28="CNghệ-Yên",T28="CNghệ-Vân",),T28,"")</f>
        <v/>
      </c>
      <c r="U160" s="95" t="str">
        <f t="shared" si="112"/>
        <v/>
      </c>
      <c r="V160" s="95" t="str">
        <f t="shared" si="112"/>
        <v/>
      </c>
      <c r="W160" s="96">
        <f t="shared" si="108"/>
        <v>-2</v>
      </c>
    </row>
    <row r="161" spans="1:23" ht="18" customHeight="1">
      <c r="A161" s="94">
        <v>4</v>
      </c>
      <c r="B161" s="95" t="str">
        <f t="shared" si="112"/>
        <v/>
      </c>
      <c r="C161" s="95" t="str">
        <f t="shared" si="112"/>
        <v>Sinh-Yên</v>
      </c>
      <c r="D161" s="95" t="str">
        <f t="shared" si="112"/>
        <v/>
      </c>
      <c r="E161" s="95" t="str">
        <f t="shared" si="112"/>
        <v/>
      </c>
      <c r="F161" s="95" t="str">
        <f t="shared" si="112"/>
        <v/>
      </c>
      <c r="G161" s="95" t="str">
        <f t="shared" si="112"/>
        <v/>
      </c>
      <c r="H161" s="95" t="str">
        <f t="shared" si="112"/>
        <v/>
      </c>
      <c r="I161" s="95" t="str">
        <f t="shared" si="112"/>
        <v/>
      </c>
      <c r="J161" s="95" t="str">
        <f t="shared" si="112"/>
        <v/>
      </c>
      <c r="K161" s="95" t="str">
        <f t="shared" si="112"/>
        <v/>
      </c>
      <c r="L161" s="95" t="str">
        <f t="shared" si="112"/>
        <v/>
      </c>
      <c r="M161" s="95" t="str">
        <f t="shared" si="112"/>
        <v/>
      </c>
      <c r="N161" s="95" t="str">
        <f t="shared" si="112"/>
        <v/>
      </c>
      <c r="O161" s="95" t="str">
        <f t="shared" ref="O161" si="131">IF(OR(O29="Sinh-Yên",O29="Sinh-Thủy",O29="Sinh-Vân",O29="Sinh-Hoa",O29="CNghệ-Thủy",O29="CNghệ-Hoa",O29="CNghệ-Yên",O29="CNghệ-Vân",),O29,"")</f>
        <v>Sinh-Thủy</v>
      </c>
      <c r="P161" s="95" t="str">
        <f t="shared" si="112"/>
        <v/>
      </c>
      <c r="Q161" s="95" t="str">
        <f t="shared" si="112"/>
        <v/>
      </c>
      <c r="R161" s="95" t="str">
        <f t="shared" si="112"/>
        <v/>
      </c>
      <c r="S161" s="95" t="str">
        <f t="shared" si="112"/>
        <v/>
      </c>
      <c r="T161" s="95" t="str">
        <f t="shared" ref="T161" si="132">IF(OR(T29="Sinh-Yên",T29="Sinh-Thủy",T29="Sinh-Vân",T29="Sinh-Hoa",T29="CNghệ-Thủy",T29="CNghệ-Hoa",T29="CNghệ-Yên",T29="CNghệ-Vân",),T29,"")</f>
        <v/>
      </c>
      <c r="U161" s="95" t="str">
        <f t="shared" si="112"/>
        <v/>
      </c>
      <c r="V161" s="95" t="str">
        <f t="shared" si="112"/>
        <v/>
      </c>
      <c r="W161" s="96">
        <f t="shared" si="108"/>
        <v>-1</v>
      </c>
    </row>
    <row r="162" spans="1:23" ht="18" customHeight="1">
      <c r="A162" s="94">
        <v>5</v>
      </c>
      <c r="B162" s="99" t="str">
        <f t="shared" si="112"/>
        <v/>
      </c>
      <c r="C162" s="99" t="str">
        <f t="shared" si="112"/>
        <v/>
      </c>
      <c r="D162" s="99" t="str">
        <f t="shared" si="112"/>
        <v/>
      </c>
      <c r="E162" s="99" t="str">
        <f t="shared" si="112"/>
        <v/>
      </c>
      <c r="F162" s="99" t="str">
        <f t="shared" si="112"/>
        <v/>
      </c>
      <c r="G162" s="99" t="str">
        <f t="shared" si="112"/>
        <v/>
      </c>
      <c r="H162" s="99" t="str">
        <f t="shared" si="112"/>
        <v>Sinh-Yên</v>
      </c>
      <c r="I162" s="99" t="str">
        <f t="shared" si="112"/>
        <v/>
      </c>
      <c r="J162" s="99" t="str">
        <f t="shared" si="112"/>
        <v/>
      </c>
      <c r="K162" s="99" t="str">
        <f t="shared" si="112"/>
        <v/>
      </c>
      <c r="L162" s="99" t="str">
        <f t="shared" si="112"/>
        <v/>
      </c>
      <c r="M162" s="99" t="str">
        <f t="shared" si="112"/>
        <v/>
      </c>
      <c r="N162" s="99" t="str">
        <f t="shared" si="112"/>
        <v/>
      </c>
      <c r="O162" s="99" t="str">
        <f t="shared" ref="O162" si="133">IF(OR(O30="Sinh-Yên",O30="Sinh-Thủy",O30="Sinh-Vân",O30="Sinh-Hoa",O30="CNghệ-Thủy",O30="CNghệ-Hoa",O30="CNghệ-Yên",O30="CNghệ-Vân",),O30,"")</f>
        <v/>
      </c>
      <c r="P162" s="99" t="str">
        <f t="shared" si="112"/>
        <v/>
      </c>
      <c r="Q162" s="99" t="str">
        <f t="shared" si="112"/>
        <v/>
      </c>
      <c r="R162" s="99" t="str">
        <f t="shared" si="112"/>
        <v/>
      </c>
      <c r="S162" s="99" t="str">
        <f t="shared" si="112"/>
        <v/>
      </c>
      <c r="T162" s="99" t="str">
        <f t="shared" ref="T162" si="134">IF(OR(T30="Sinh-Yên",T30="Sinh-Thủy",T30="Sinh-Vân",T30="Sinh-Hoa",T30="CNghệ-Thủy",T30="CNghệ-Hoa",T30="CNghệ-Yên",T30="CNghệ-Vân",),T30,"")</f>
        <v/>
      </c>
      <c r="U162" s="99" t="str">
        <f t="shared" si="112"/>
        <v/>
      </c>
      <c r="V162" s="99" t="str">
        <f t="shared" si="112"/>
        <v/>
      </c>
      <c r="W162" s="100">
        <f t="shared" si="108"/>
        <v>-2</v>
      </c>
    </row>
    <row r="163" spans="1:23" ht="18" customHeight="1">
      <c r="A163" s="102" t="s">
        <v>75</v>
      </c>
      <c r="B163" s="92" t="str">
        <f t="shared" si="112"/>
        <v>Sinh-Hoa</v>
      </c>
      <c r="C163" s="92" t="str">
        <f t="shared" si="112"/>
        <v/>
      </c>
      <c r="D163" s="92" t="str">
        <f t="shared" si="112"/>
        <v/>
      </c>
      <c r="E163" s="92" t="str">
        <f t="shared" si="112"/>
        <v/>
      </c>
      <c r="F163" s="92" t="str">
        <f t="shared" si="112"/>
        <v/>
      </c>
      <c r="G163" s="92" t="str">
        <f t="shared" si="112"/>
        <v/>
      </c>
      <c r="H163" s="92" t="str">
        <f t="shared" si="112"/>
        <v>CNghệ-Yên</v>
      </c>
      <c r="I163" s="92" t="str">
        <f t="shared" si="112"/>
        <v>Sinh-Vân</v>
      </c>
      <c r="J163" s="92" t="str">
        <f t="shared" si="112"/>
        <v>Sinh-Thủy</v>
      </c>
      <c r="K163" s="92" t="str">
        <f t="shared" si="112"/>
        <v/>
      </c>
      <c r="L163" s="92" t="str">
        <f t="shared" si="112"/>
        <v/>
      </c>
      <c r="M163" s="92" t="str">
        <f t="shared" si="112"/>
        <v/>
      </c>
      <c r="N163" s="92" t="str">
        <f t="shared" si="112"/>
        <v/>
      </c>
      <c r="O163" s="92" t="str">
        <f t="shared" ref="O163" si="135">IF(OR(O31="Sinh-Yên",O31="Sinh-Thủy",O31="Sinh-Vân",O31="Sinh-Hoa",O31="CNghệ-Thủy",O31="CNghệ-Hoa",O31="CNghệ-Yên",O31="CNghệ-Vân",),O31,"")</f>
        <v/>
      </c>
      <c r="P163" s="92" t="str">
        <f t="shared" si="112"/>
        <v/>
      </c>
      <c r="Q163" s="92" t="str">
        <f t="shared" si="112"/>
        <v/>
      </c>
      <c r="R163" s="92" t="str">
        <f t="shared" si="112"/>
        <v/>
      </c>
      <c r="S163" s="92" t="str">
        <f t="shared" si="112"/>
        <v/>
      </c>
      <c r="T163" s="92" t="str">
        <f t="shared" ref="T163" si="136">IF(OR(T31="Sinh-Yên",T31="Sinh-Thủy",T31="Sinh-Vân",T31="Sinh-Hoa",T31="CNghệ-Thủy",T31="CNghệ-Hoa",T31="CNghệ-Yên",T31="CNghệ-Vân",),T31,"")</f>
        <v/>
      </c>
      <c r="U163" s="92" t="str">
        <f t="shared" si="112"/>
        <v/>
      </c>
      <c r="V163" s="92" t="str">
        <f t="shared" si="112"/>
        <v/>
      </c>
      <c r="W163" s="93">
        <f t="shared" si="108"/>
        <v>1</v>
      </c>
    </row>
    <row r="164" spans="1:23" ht="18" customHeight="1">
      <c r="A164" s="103">
        <v>2</v>
      </c>
      <c r="B164" s="95" t="str">
        <f t="shared" si="112"/>
        <v/>
      </c>
      <c r="C164" s="95" t="str">
        <f t="shared" si="112"/>
        <v/>
      </c>
      <c r="D164" s="95" t="str">
        <f t="shared" si="112"/>
        <v/>
      </c>
      <c r="E164" s="95" t="str">
        <f t="shared" si="112"/>
        <v/>
      </c>
      <c r="F164" s="95" t="str">
        <f t="shared" si="112"/>
        <v/>
      </c>
      <c r="G164" s="95" t="str">
        <f t="shared" si="112"/>
        <v/>
      </c>
      <c r="H164" s="95" t="str">
        <f t="shared" si="112"/>
        <v/>
      </c>
      <c r="I164" s="95" t="str">
        <f t="shared" si="112"/>
        <v/>
      </c>
      <c r="J164" s="95" t="str">
        <f t="shared" si="112"/>
        <v/>
      </c>
      <c r="K164" s="95" t="str">
        <f t="shared" si="112"/>
        <v/>
      </c>
      <c r="L164" s="95" t="str">
        <f t="shared" si="112"/>
        <v/>
      </c>
      <c r="M164" s="95" t="str">
        <f t="shared" si="112"/>
        <v/>
      </c>
      <c r="N164" s="95" t="str">
        <f t="shared" si="112"/>
        <v/>
      </c>
      <c r="O164" s="95" t="str">
        <f t="shared" ref="O164" si="137">IF(OR(O32="Sinh-Yên",O32="Sinh-Thủy",O32="Sinh-Vân",O32="Sinh-Hoa",O32="CNghệ-Thủy",O32="CNghệ-Hoa",O32="CNghệ-Yên",O32="CNghệ-Vân",),O32,"")</f>
        <v/>
      </c>
      <c r="P164" s="95" t="str">
        <f t="shared" si="112"/>
        <v/>
      </c>
      <c r="Q164" s="95" t="str">
        <f t="shared" si="112"/>
        <v/>
      </c>
      <c r="R164" s="95" t="str">
        <f t="shared" si="112"/>
        <v/>
      </c>
      <c r="S164" s="95" t="str">
        <f t="shared" si="112"/>
        <v/>
      </c>
      <c r="T164" s="95" t="str">
        <f t="shared" ref="T164" si="138">IF(OR(T32="Sinh-Yên",T32="Sinh-Thủy",T32="Sinh-Vân",T32="Sinh-Hoa",T32="CNghệ-Thủy",T32="CNghệ-Hoa",T32="CNghệ-Yên",T32="CNghệ-Vân",),T32,"")</f>
        <v/>
      </c>
      <c r="U164" s="95" t="str">
        <f t="shared" si="112"/>
        <v/>
      </c>
      <c r="V164" s="95" t="str">
        <f t="shared" si="112"/>
        <v/>
      </c>
      <c r="W164" s="96">
        <f t="shared" si="108"/>
        <v>-3</v>
      </c>
    </row>
    <row r="165" spans="1:23" ht="18" customHeight="1">
      <c r="A165" s="103"/>
      <c r="B165" s="95" t="str">
        <f t="shared" si="112"/>
        <v/>
      </c>
      <c r="C165" s="95" t="str">
        <f t="shared" si="112"/>
        <v/>
      </c>
      <c r="D165" s="95" t="str">
        <f t="shared" si="112"/>
        <v/>
      </c>
      <c r="E165" s="95" t="str">
        <f t="shared" si="112"/>
        <v/>
      </c>
      <c r="F165" s="95" t="str">
        <f t="shared" si="112"/>
        <v/>
      </c>
      <c r="G165" s="95" t="str">
        <f t="shared" si="112"/>
        <v/>
      </c>
      <c r="H165" s="95" t="str">
        <f t="shared" si="112"/>
        <v/>
      </c>
      <c r="I165" s="95" t="str">
        <f t="shared" si="112"/>
        <v/>
      </c>
      <c r="J165" s="95" t="str">
        <f t="shared" ref="J165:V165" si="139">IF(OR(J33="Sinh-Yên",J33="Sinh-Thủy",J33="Sinh-Vân",J33="Sinh-Hoa",J33="CNghệ-Thủy",J33="CNghệ-Hoa",J33="CNghệ-Yên",J33="CNghệ-Vân",),J33,"")</f>
        <v/>
      </c>
      <c r="K165" s="95" t="str">
        <f t="shared" si="139"/>
        <v/>
      </c>
      <c r="L165" s="95" t="str">
        <f t="shared" si="139"/>
        <v/>
      </c>
      <c r="M165" s="95" t="str">
        <f t="shared" si="139"/>
        <v/>
      </c>
      <c r="N165" s="95" t="str">
        <f t="shared" si="139"/>
        <v/>
      </c>
      <c r="O165" s="95" t="str">
        <f t="shared" ref="O165" si="140">IF(OR(O33="Sinh-Yên",O33="Sinh-Thủy",O33="Sinh-Vân",O33="Sinh-Hoa",O33="CNghệ-Thủy",O33="CNghệ-Hoa",O33="CNghệ-Yên",O33="CNghệ-Vân",),O33,"")</f>
        <v/>
      </c>
      <c r="P165" s="95" t="str">
        <f t="shared" si="139"/>
        <v/>
      </c>
      <c r="Q165" s="95" t="str">
        <f t="shared" si="139"/>
        <v>Sinh-Thủy</v>
      </c>
      <c r="R165" s="95" t="str">
        <f t="shared" si="139"/>
        <v/>
      </c>
      <c r="S165" s="95" t="str">
        <f t="shared" si="139"/>
        <v/>
      </c>
      <c r="T165" s="95" t="str">
        <f t="shared" ref="T165" si="141">IF(OR(T33="Sinh-Yên",T33="Sinh-Thủy",T33="Sinh-Vân",T33="Sinh-Hoa",T33="CNghệ-Thủy",T33="CNghệ-Hoa",T33="CNghệ-Yên",T33="CNghệ-Vân",),T33,"")</f>
        <v/>
      </c>
      <c r="U165" s="95" t="str">
        <f t="shared" si="139"/>
        <v/>
      </c>
      <c r="V165" s="95" t="str">
        <f t="shared" si="139"/>
        <v/>
      </c>
      <c r="W165" s="96">
        <f t="shared" si="108"/>
        <v>-2</v>
      </c>
    </row>
    <row r="166" spans="1:23" ht="18" customHeight="1">
      <c r="A166" s="103"/>
      <c r="B166" s="95" t="str">
        <f t="shared" ref="B166:V167" si="142">IF(OR(B34="Sinh-Yên",B34="Sinh-Thủy",B34="Sinh-Vân",B34="Sinh-Hoa",B34="CNghệ-Thủy",B34="CNghệ-Hoa",B34="CNghệ-Yên",B34="CNghệ-Vân",),B34,"")</f>
        <v/>
      </c>
      <c r="C166" s="95" t="str">
        <f t="shared" si="142"/>
        <v/>
      </c>
      <c r="D166" s="95" t="str">
        <f t="shared" si="142"/>
        <v/>
      </c>
      <c r="E166" s="95" t="str">
        <f t="shared" si="142"/>
        <v/>
      </c>
      <c r="F166" s="95" t="str">
        <f t="shared" si="142"/>
        <v/>
      </c>
      <c r="G166" s="95" t="str">
        <f t="shared" si="142"/>
        <v/>
      </c>
      <c r="H166" s="95" t="str">
        <f t="shared" si="142"/>
        <v/>
      </c>
      <c r="I166" s="95" t="str">
        <f t="shared" si="142"/>
        <v/>
      </c>
      <c r="J166" s="95" t="str">
        <f t="shared" si="142"/>
        <v/>
      </c>
      <c r="K166" s="95" t="str">
        <f t="shared" si="142"/>
        <v/>
      </c>
      <c r="L166" s="95" t="str">
        <f t="shared" si="142"/>
        <v/>
      </c>
      <c r="M166" s="95" t="str">
        <f t="shared" si="142"/>
        <v/>
      </c>
      <c r="N166" s="95" t="str">
        <f t="shared" si="142"/>
        <v/>
      </c>
      <c r="O166" s="95" t="str">
        <f t="shared" ref="O166" si="143">IF(OR(O34="Sinh-Yên",O34="Sinh-Thủy",O34="Sinh-Vân",O34="Sinh-Hoa",O34="CNghệ-Thủy",O34="CNghệ-Hoa",O34="CNghệ-Yên",O34="CNghệ-Vân",),O34,"")</f>
        <v/>
      </c>
      <c r="P166" s="95" t="str">
        <f t="shared" si="142"/>
        <v/>
      </c>
      <c r="Q166" s="95" t="str">
        <f t="shared" si="142"/>
        <v/>
      </c>
      <c r="R166" s="95" t="str">
        <f t="shared" si="142"/>
        <v/>
      </c>
      <c r="S166" s="95" t="str">
        <f t="shared" si="142"/>
        <v/>
      </c>
      <c r="T166" s="95" t="str">
        <f t="shared" ref="T166" si="144">IF(OR(T34="Sinh-Yên",T34="Sinh-Thủy",T34="Sinh-Vân",T34="Sinh-Hoa",T34="CNghệ-Thủy",T34="CNghệ-Hoa",T34="CNghệ-Yên",T34="CNghệ-Vân",),T34,"")</f>
        <v/>
      </c>
      <c r="U166" s="95" t="str">
        <f t="shared" si="142"/>
        <v/>
      </c>
      <c r="V166" s="95" t="str">
        <f t="shared" si="142"/>
        <v/>
      </c>
      <c r="W166" s="96">
        <f t="shared" si="108"/>
        <v>-3</v>
      </c>
    </row>
    <row r="167" spans="1:23" ht="18" customHeight="1">
      <c r="A167" s="103"/>
      <c r="B167" s="99" t="str">
        <f t="shared" si="142"/>
        <v/>
      </c>
      <c r="C167" s="99" t="str">
        <f t="shared" si="142"/>
        <v/>
      </c>
      <c r="D167" s="99" t="str">
        <f t="shared" si="142"/>
        <v/>
      </c>
      <c r="E167" s="99" t="str">
        <f t="shared" si="142"/>
        <v/>
      </c>
      <c r="F167" s="99" t="str">
        <f t="shared" si="142"/>
        <v/>
      </c>
      <c r="G167" s="99" t="str">
        <f t="shared" si="142"/>
        <v/>
      </c>
      <c r="H167" s="99" t="str">
        <f t="shared" si="142"/>
        <v/>
      </c>
      <c r="I167" s="99" t="str">
        <f t="shared" si="142"/>
        <v/>
      </c>
      <c r="J167" s="99" t="str">
        <f t="shared" si="142"/>
        <v/>
      </c>
      <c r="K167" s="99" t="str">
        <f t="shared" si="142"/>
        <v/>
      </c>
      <c r="L167" s="99" t="str">
        <f t="shared" si="142"/>
        <v/>
      </c>
      <c r="M167" s="99" t="str">
        <f t="shared" si="142"/>
        <v/>
      </c>
      <c r="N167" s="99" t="str">
        <f t="shared" si="142"/>
        <v/>
      </c>
      <c r="O167" s="99" t="str">
        <f t="shared" ref="O167" si="145">IF(OR(O35="Sinh-Yên",O35="Sinh-Thủy",O35="Sinh-Vân",O35="Sinh-Hoa",O35="CNghệ-Thủy",O35="CNghệ-Hoa",O35="CNghệ-Yên",O35="CNghệ-Vân",),O35,"")</f>
        <v/>
      </c>
      <c r="P167" s="99" t="str">
        <f t="shared" si="142"/>
        <v/>
      </c>
      <c r="Q167" s="99" t="str">
        <f t="shared" si="142"/>
        <v/>
      </c>
      <c r="R167" s="99" t="str">
        <f t="shared" si="142"/>
        <v/>
      </c>
      <c r="S167" s="99" t="str">
        <f t="shared" si="142"/>
        <v/>
      </c>
      <c r="T167" s="99" t="str">
        <f t="shared" ref="T167" si="146">IF(OR(T35="Sinh-Yên",T35="Sinh-Thủy",T35="Sinh-Vân",T35="Sinh-Hoa",T35="CNghệ-Thủy",T35="CNghệ-Hoa",T35="CNghệ-Yên",T35="CNghệ-Vân",),T35,"")</f>
        <v/>
      </c>
      <c r="U167" s="99" t="str">
        <f t="shared" si="142"/>
        <v/>
      </c>
      <c r="V167" s="99" t="str">
        <f t="shared" si="142"/>
        <v/>
      </c>
      <c r="W167" s="100">
        <f t="shared" si="108"/>
        <v>-3</v>
      </c>
    </row>
    <row r="168" spans="1:23" ht="18" customHeight="1">
      <c r="A168" s="104">
        <f>18*30-COUNTBLANK(B138:V167)</f>
        <v>-55</v>
      </c>
      <c r="B168" s="76">
        <f>6*1+11*2+6*1</f>
        <v>34</v>
      </c>
      <c r="C168" s="105" t="str">
        <f>IF(A168&lt;&gt;B168,"Lỗi","")</f>
        <v>Lỗi</v>
      </c>
    </row>
    <row r="169" spans="1:23" ht="18" customHeight="1">
      <c r="A169" s="86"/>
      <c r="B169" s="185" t="s">
        <v>79</v>
      </c>
      <c r="C169" s="186"/>
      <c r="D169" s="186"/>
      <c r="E169" s="186"/>
      <c r="F169" s="186"/>
      <c r="G169" s="186"/>
      <c r="H169" s="186"/>
      <c r="I169" s="186"/>
      <c r="J169" s="186"/>
      <c r="K169" s="186"/>
      <c r="L169" s="186"/>
      <c r="M169" s="186"/>
      <c r="N169" s="186"/>
      <c r="O169" s="186"/>
      <c r="P169" s="186"/>
      <c r="Q169" s="186"/>
      <c r="R169" s="186"/>
      <c r="S169" s="87"/>
      <c r="T169" s="87"/>
      <c r="U169" s="87"/>
      <c r="V169" s="85"/>
    </row>
    <row r="170" spans="1:23" ht="18" customHeight="1">
      <c r="A170" s="88"/>
      <c r="B170" s="89" t="str">
        <f t="shared" ref="B170:H170" si="147">B5</f>
        <v>10A1</v>
      </c>
      <c r="C170" s="89" t="str">
        <f t="shared" si="147"/>
        <v>10A2</v>
      </c>
      <c r="D170" s="89" t="str">
        <f t="shared" si="147"/>
        <v>10A3</v>
      </c>
      <c r="E170" s="89" t="str">
        <f t="shared" si="147"/>
        <v>10A4</v>
      </c>
      <c r="F170" s="89" t="str">
        <f t="shared" si="147"/>
        <v>10A5</v>
      </c>
      <c r="G170" s="89" t="str">
        <f t="shared" si="147"/>
        <v>10A6</v>
      </c>
      <c r="H170" s="89" t="str">
        <f t="shared" si="147"/>
        <v>10A7</v>
      </c>
      <c r="I170" s="89" t="str">
        <f>I5</f>
        <v>11B1</v>
      </c>
      <c r="J170" s="89" t="str">
        <f>J5</f>
        <v>11B2</v>
      </c>
      <c r="K170" s="89" t="str">
        <f>K5</f>
        <v>11B3</v>
      </c>
      <c r="L170" s="89" t="str">
        <f>L5</f>
        <v>11B4</v>
      </c>
      <c r="M170" s="89" t="str">
        <f>M5</f>
        <v>11B5</v>
      </c>
      <c r="N170" s="89" t="s">
        <v>14</v>
      </c>
      <c r="O170" s="89" t="s">
        <v>136</v>
      </c>
      <c r="P170" s="89" t="str">
        <f t="shared" ref="P170:V170" si="148">P5</f>
        <v>12C1</v>
      </c>
      <c r="Q170" s="89" t="str">
        <f t="shared" si="148"/>
        <v>12C2</v>
      </c>
      <c r="R170" s="89" t="str">
        <f t="shared" si="148"/>
        <v>12C3</v>
      </c>
      <c r="S170" s="89" t="str">
        <f t="shared" si="148"/>
        <v>12C4</v>
      </c>
      <c r="T170" s="89" t="str">
        <f t="shared" ref="T170" si="149">T104</f>
        <v>12C5</v>
      </c>
      <c r="U170" s="89" t="str">
        <f t="shared" si="148"/>
        <v>12C6</v>
      </c>
      <c r="V170" s="89">
        <f t="shared" si="148"/>
        <v>0</v>
      </c>
      <c r="W170" s="90" t="s">
        <v>70</v>
      </c>
    </row>
    <row r="171" spans="1:23" ht="18" customHeight="1">
      <c r="A171" s="91">
        <v>1</v>
      </c>
      <c r="B171" s="92" t="str">
        <f>IF(OR(B6="Tin-Thảo",B6="Tin-Hiếu"),B6,"")</f>
        <v/>
      </c>
      <c r="C171" s="92" t="str">
        <f t="shared" ref="C171:U171" si="150">IF(OR(C6="Tin-Thảo",C6="Tin-Hiếu"),C6,"")</f>
        <v/>
      </c>
      <c r="D171" s="92" t="str">
        <f t="shared" si="150"/>
        <v/>
      </c>
      <c r="E171" s="92" t="str">
        <f t="shared" si="150"/>
        <v/>
      </c>
      <c r="F171" s="92" t="str">
        <f t="shared" si="150"/>
        <v/>
      </c>
      <c r="G171" s="92" t="str">
        <f t="shared" si="150"/>
        <v/>
      </c>
      <c r="H171" s="92" t="str">
        <f t="shared" si="150"/>
        <v/>
      </c>
      <c r="I171" s="92" t="str">
        <f t="shared" si="150"/>
        <v/>
      </c>
      <c r="J171" s="92" t="str">
        <f t="shared" si="150"/>
        <v/>
      </c>
      <c r="K171" s="92" t="str">
        <f t="shared" si="150"/>
        <v/>
      </c>
      <c r="L171" s="92" t="str">
        <f t="shared" si="150"/>
        <v/>
      </c>
      <c r="M171" s="92" t="str">
        <f t="shared" si="150"/>
        <v/>
      </c>
      <c r="N171" s="92" t="str">
        <f t="shared" si="150"/>
        <v/>
      </c>
      <c r="O171" s="92" t="str">
        <f t="shared" ref="O171" si="151">IF(OR(O6="Tin-Thảo",O6="Tin-Hiếu"),O6,"")</f>
        <v/>
      </c>
      <c r="P171" s="92" t="str">
        <f t="shared" si="150"/>
        <v/>
      </c>
      <c r="Q171" s="92" t="str">
        <f t="shared" si="150"/>
        <v/>
      </c>
      <c r="R171" s="92" t="str">
        <f t="shared" si="150"/>
        <v/>
      </c>
      <c r="S171" s="92" t="str">
        <f t="shared" si="150"/>
        <v/>
      </c>
      <c r="T171" s="92" t="str">
        <f t="shared" si="150"/>
        <v/>
      </c>
      <c r="U171" s="92" t="str">
        <f t="shared" si="150"/>
        <v/>
      </c>
      <c r="V171" s="92" t="str">
        <f t="shared" ref="V171:V200" si="152">IF(OR(V6="Tin-Hòa",V6="Tin-Huy"),V6,"")</f>
        <v/>
      </c>
      <c r="W171" s="93">
        <f t="shared" ref="W171:W200" si="153">IF((18-COUNTBLANK(B171:V171))=0,"",18-COUNTBLANK(B171:V171))</f>
        <v>-3</v>
      </c>
    </row>
    <row r="172" spans="1:23" ht="18" customHeight="1">
      <c r="A172" s="94">
        <v>2</v>
      </c>
      <c r="B172" s="95" t="str">
        <f t="shared" ref="B172:U172" si="154">IF(OR(B7="Tin-Thảo",B7="Tin-Hiếu"),B7,"")</f>
        <v/>
      </c>
      <c r="C172" s="95" t="str">
        <f t="shared" si="154"/>
        <v/>
      </c>
      <c r="D172" s="95" t="str">
        <f t="shared" si="154"/>
        <v/>
      </c>
      <c r="E172" s="95" t="str">
        <f t="shared" si="154"/>
        <v/>
      </c>
      <c r="F172" s="95" t="str">
        <f t="shared" si="154"/>
        <v/>
      </c>
      <c r="G172" s="95" t="str">
        <f t="shared" si="154"/>
        <v/>
      </c>
      <c r="H172" s="95" t="str">
        <f t="shared" si="154"/>
        <v/>
      </c>
      <c r="I172" s="95" t="str">
        <f t="shared" si="154"/>
        <v/>
      </c>
      <c r="J172" s="95" t="str">
        <f t="shared" si="154"/>
        <v/>
      </c>
      <c r="K172" s="95" t="str">
        <f t="shared" si="154"/>
        <v/>
      </c>
      <c r="L172" s="95" t="str">
        <f t="shared" si="154"/>
        <v/>
      </c>
      <c r="M172" s="95" t="str">
        <f t="shared" si="154"/>
        <v/>
      </c>
      <c r="N172" s="95" t="str">
        <f t="shared" si="154"/>
        <v/>
      </c>
      <c r="O172" s="95" t="str">
        <f t="shared" ref="O172" si="155">IF(OR(O7="Tin-Thảo",O7="Tin-Hiếu"),O7,"")</f>
        <v/>
      </c>
      <c r="P172" s="95" t="str">
        <f t="shared" si="154"/>
        <v/>
      </c>
      <c r="Q172" s="95" t="str">
        <f t="shared" si="154"/>
        <v/>
      </c>
      <c r="R172" s="95" t="str">
        <f t="shared" si="154"/>
        <v/>
      </c>
      <c r="S172" s="95" t="str">
        <f t="shared" si="154"/>
        <v/>
      </c>
      <c r="T172" s="95" t="str">
        <f t="shared" si="154"/>
        <v/>
      </c>
      <c r="U172" s="95" t="str">
        <f t="shared" si="154"/>
        <v>Tin-Thảo</v>
      </c>
      <c r="V172" s="95" t="str">
        <f t="shared" si="152"/>
        <v/>
      </c>
      <c r="W172" s="96">
        <f t="shared" si="153"/>
        <v>-2</v>
      </c>
    </row>
    <row r="173" spans="1:23" ht="18" customHeight="1">
      <c r="A173" s="97" t="s">
        <v>71</v>
      </c>
      <c r="B173" s="95" t="str">
        <f t="shared" ref="B173:U173" si="156">IF(OR(B8="Tin-Thảo",B8="Tin-Hiếu"),B8,"")</f>
        <v/>
      </c>
      <c r="C173" s="95" t="str">
        <f t="shared" si="156"/>
        <v/>
      </c>
      <c r="D173" s="95" t="str">
        <f t="shared" si="156"/>
        <v/>
      </c>
      <c r="E173" s="95" t="str">
        <f t="shared" si="156"/>
        <v/>
      </c>
      <c r="F173" s="95" t="str">
        <f t="shared" si="156"/>
        <v/>
      </c>
      <c r="G173" s="95" t="str">
        <f t="shared" si="156"/>
        <v/>
      </c>
      <c r="H173" s="95" t="str">
        <f t="shared" si="156"/>
        <v/>
      </c>
      <c r="I173" s="95" t="str">
        <f t="shared" si="156"/>
        <v/>
      </c>
      <c r="J173" s="95" t="str">
        <f t="shared" si="156"/>
        <v/>
      </c>
      <c r="K173" s="95" t="str">
        <f t="shared" si="156"/>
        <v/>
      </c>
      <c r="L173" s="95" t="str">
        <f t="shared" si="156"/>
        <v/>
      </c>
      <c r="M173" s="95" t="str">
        <f t="shared" si="156"/>
        <v/>
      </c>
      <c r="N173" s="95" t="str">
        <f t="shared" si="156"/>
        <v/>
      </c>
      <c r="O173" s="95" t="str">
        <f t="shared" ref="O173" si="157">IF(OR(O8="Tin-Thảo",O8="Tin-Hiếu"),O8,"")</f>
        <v/>
      </c>
      <c r="P173" s="95" t="str">
        <f t="shared" si="156"/>
        <v/>
      </c>
      <c r="Q173" s="95" t="str">
        <f t="shared" si="156"/>
        <v/>
      </c>
      <c r="R173" s="95" t="str">
        <f t="shared" si="156"/>
        <v/>
      </c>
      <c r="S173" s="95" t="str">
        <f t="shared" si="156"/>
        <v/>
      </c>
      <c r="T173" s="95" t="str">
        <f t="shared" si="156"/>
        <v/>
      </c>
      <c r="U173" s="95" t="str">
        <f t="shared" si="156"/>
        <v>Tin-Thảo</v>
      </c>
      <c r="V173" s="95" t="str">
        <f t="shared" si="152"/>
        <v/>
      </c>
      <c r="W173" s="96">
        <f t="shared" si="153"/>
        <v>-2</v>
      </c>
    </row>
    <row r="174" spans="1:23" ht="18" customHeight="1">
      <c r="A174" s="94">
        <v>4</v>
      </c>
      <c r="B174" s="95" t="str">
        <f t="shared" ref="B174:U174" si="158">IF(OR(B9="Tin-Thảo",B9="Tin-Hiếu"),B9,"")</f>
        <v/>
      </c>
      <c r="C174" s="95" t="str">
        <f t="shared" si="158"/>
        <v/>
      </c>
      <c r="D174" s="95" t="str">
        <f t="shared" si="158"/>
        <v/>
      </c>
      <c r="E174" s="95" t="str">
        <f t="shared" si="158"/>
        <v/>
      </c>
      <c r="F174" s="95" t="str">
        <f t="shared" si="158"/>
        <v/>
      </c>
      <c r="G174" s="95" t="str">
        <f t="shared" si="158"/>
        <v/>
      </c>
      <c r="H174" s="95" t="str">
        <f t="shared" si="158"/>
        <v/>
      </c>
      <c r="I174" s="95" t="str">
        <f t="shared" si="158"/>
        <v/>
      </c>
      <c r="J174" s="95" t="str">
        <f t="shared" si="158"/>
        <v/>
      </c>
      <c r="K174" s="95" t="str">
        <f t="shared" si="158"/>
        <v/>
      </c>
      <c r="L174" s="95" t="str">
        <f t="shared" si="158"/>
        <v/>
      </c>
      <c r="M174" s="95" t="str">
        <f t="shared" si="158"/>
        <v/>
      </c>
      <c r="N174" s="95" t="str">
        <f t="shared" si="158"/>
        <v/>
      </c>
      <c r="O174" s="95" t="str">
        <f t="shared" ref="O174" si="159">IF(OR(O9="Tin-Thảo",O9="Tin-Hiếu"),O9,"")</f>
        <v/>
      </c>
      <c r="P174" s="95" t="str">
        <f t="shared" si="158"/>
        <v/>
      </c>
      <c r="Q174" s="95" t="str">
        <f t="shared" si="158"/>
        <v/>
      </c>
      <c r="R174" s="95" t="str">
        <f t="shared" si="158"/>
        <v>Tin-Thảo</v>
      </c>
      <c r="S174" s="95" t="str">
        <f t="shared" si="158"/>
        <v/>
      </c>
      <c r="T174" s="95" t="str">
        <f t="shared" si="158"/>
        <v/>
      </c>
      <c r="U174" s="95" t="str">
        <f t="shared" si="158"/>
        <v/>
      </c>
      <c r="V174" s="95" t="str">
        <f t="shared" si="152"/>
        <v/>
      </c>
      <c r="W174" s="96">
        <f t="shared" si="153"/>
        <v>-2</v>
      </c>
    </row>
    <row r="175" spans="1:23" ht="18" customHeight="1">
      <c r="A175" s="98">
        <v>5</v>
      </c>
      <c r="B175" s="99" t="str">
        <f t="shared" ref="B175:B176" si="160">IF(OR(B10="Tin-Thảo",B10="Tin-Hiếu"),B10,"")</f>
        <v/>
      </c>
      <c r="C175" s="99" t="str">
        <f t="shared" ref="C175:U175" si="161">IF(OR(C10="Tin-Thảo",C10="Tin-Hiếu"),C10,"")</f>
        <v/>
      </c>
      <c r="D175" s="99" t="str">
        <f t="shared" si="161"/>
        <v/>
      </c>
      <c r="E175" s="99" t="str">
        <f t="shared" si="161"/>
        <v/>
      </c>
      <c r="F175" s="99" t="str">
        <f t="shared" si="161"/>
        <v/>
      </c>
      <c r="G175" s="99" t="str">
        <f t="shared" si="161"/>
        <v/>
      </c>
      <c r="H175" s="99" t="str">
        <f t="shared" si="161"/>
        <v/>
      </c>
      <c r="I175" s="99" t="str">
        <f t="shared" si="161"/>
        <v/>
      </c>
      <c r="J175" s="99" t="str">
        <f t="shared" si="161"/>
        <v/>
      </c>
      <c r="K175" s="99" t="str">
        <f t="shared" si="161"/>
        <v/>
      </c>
      <c r="L175" s="99" t="str">
        <f t="shared" si="161"/>
        <v/>
      </c>
      <c r="M175" s="99" t="str">
        <f t="shared" si="161"/>
        <v/>
      </c>
      <c r="N175" s="99" t="str">
        <f t="shared" si="161"/>
        <v/>
      </c>
      <c r="O175" s="99" t="str">
        <f t="shared" ref="O175" si="162">IF(OR(O10="Tin-Thảo",O10="Tin-Hiếu"),O10,"")</f>
        <v/>
      </c>
      <c r="P175" s="99" t="str">
        <f t="shared" si="161"/>
        <v/>
      </c>
      <c r="Q175" s="99" t="str">
        <f t="shared" si="161"/>
        <v/>
      </c>
      <c r="R175" s="99" t="str">
        <f t="shared" si="161"/>
        <v>Tin-Thảo</v>
      </c>
      <c r="S175" s="99" t="str">
        <f t="shared" si="161"/>
        <v/>
      </c>
      <c r="T175" s="99" t="str">
        <f t="shared" si="161"/>
        <v/>
      </c>
      <c r="U175" s="99" t="str">
        <f t="shared" si="161"/>
        <v/>
      </c>
      <c r="V175" s="99" t="str">
        <f t="shared" si="152"/>
        <v/>
      </c>
      <c r="W175" s="100">
        <f t="shared" si="153"/>
        <v>-2</v>
      </c>
    </row>
    <row r="176" spans="1:23" ht="18" customHeight="1">
      <c r="A176" s="91">
        <v>1</v>
      </c>
      <c r="B176" s="92" t="str">
        <f t="shared" si="160"/>
        <v/>
      </c>
      <c r="C176" s="92" t="str">
        <f t="shared" ref="C176:U176" si="163">IF(OR(C11="Tin-Thảo",C11="Tin-Hiếu"),C11,"")</f>
        <v/>
      </c>
      <c r="D176" s="92" t="str">
        <f t="shared" si="163"/>
        <v/>
      </c>
      <c r="E176" s="92" t="str">
        <f t="shared" si="163"/>
        <v/>
      </c>
      <c r="F176" s="92" t="str">
        <f t="shared" si="163"/>
        <v>Tin-Thảo</v>
      </c>
      <c r="G176" s="92" t="str">
        <f t="shared" si="163"/>
        <v/>
      </c>
      <c r="H176" s="92" t="str">
        <f t="shared" si="163"/>
        <v/>
      </c>
      <c r="I176" s="92" t="str">
        <f t="shared" si="163"/>
        <v/>
      </c>
      <c r="J176" s="92" t="str">
        <f t="shared" si="163"/>
        <v/>
      </c>
      <c r="K176" s="92" t="str">
        <f t="shared" si="163"/>
        <v/>
      </c>
      <c r="L176" s="92" t="str">
        <f t="shared" si="163"/>
        <v/>
      </c>
      <c r="M176" s="92" t="str">
        <f t="shared" si="163"/>
        <v/>
      </c>
      <c r="N176" s="92" t="str">
        <f t="shared" si="163"/>
        <v/>
      </c>
      <c r="O176" s="92" t="str">
        <f t="shared" ref="O176" si="164">IF(OR(O11="Tin-Thảo",O11="Tin-Hiếu"),O11,"")</f>
        <v/>
      </c>
      <c r="P176" s="92" t="str">
        <f t="shared" si="163"/>
        <v/>
      </c>
      <c r="Q176" s="92" t="str">
        <f t="shared" si="163"/>
        <v/>
      </c>
      <c r="R176" s="92" t="str">
        <f t="shared" si="163"/>
        <v/>
      </c>
      <c r="S176" s="92" t="str">
        <f t="shared" si="163"/>
        <v/>
      </c>
      <c r="T176" s="92" t="str">
        <f t="shared" si="163"/>
        <v/>
      </c>
      <c r="U176" s="92" t="str">
        <f t="shared" si="163"/>
        <v/>
      </c>
      <c r="V176" s="92" t="str">
        <f t="shared" si="152"/>
        <v/>
      </c>
      <c r="W176" s="93">
        <f t="shared" si="153"/>
        <v>-2</v>
      </c>
    </row>
    <row r="177" spans="1:23" ht="18" customHeight="1">
      <c r="A177" s="94">
        <v>2</v>
      </c>
      <c r="B177" s="95" t="str">
        <f t="shared" ref="B177:U177" si="165">IF(OR(B12="Tin-Thảo",B12="Tin-Hiếu"),B12,"")</f>
        <v/>
      </c>
      <c r="C177" s="95" t="str">
        <f t="shared" si="165"/>
        <v/>
      </c>
      <c r="D177" s="95" t="str">
        <f t="shared" si="165"/>
        <v/>
      </c>
      <c r="E177" s="95" t="str">
        <f t="shared" si="165"/>
        <v/>
      </c>
      <c r="F177" s="95" t="str">
        <f t="shared" si="165"/>
        <v>Tin-Thảo</v>
      </c>
      <c r="G177" s="95" t="str">
        <f t="shared" si="165"/>
        <v/>
      </c>
      <c r="H177" s="95" t="str">
        <f t="shared" si="165"/>
        <v/>
      </c>
      <c r="I177" s="95" t="str">
        <f t="shared" si="165"/>
        <v/>
      </c>
      <c r="J177" s="95" t="str">
        <f t="shared" si="165"/>
        <v/>
      </c>
      <c r="K177" s="95" t="str">
        <f t="shared" si="165"/>
        <v/>
      </c>
      <c r="L177" s="95" t="str">
        <f t="shared" si="165"/>
        <v/>
      </c>
      <c r="M177" s="95" t="str">
        <f t="shared" si="165"/>
        <v/>
      </c>
      <c r="N177" s="95" t="str">
        <f t="shared" si="165"/>
        <v/>
      </c>
      <c r="O177" s="95" t="str">
        <f t="shared" ref="O177" si="166">IF(OR(O12="Tin-Thảo",O12="Tin-Hiếu"),O12,"")</f>
        <v/>
      </c>
      <c r="P177" s="95" t="str">
        <f t="shared" si="165"/>
        <v/>
      </c>
      <c r="Q177" s="95" t="str">
        <f t="shared" si="165"/>
        <v/>
      </c>
      <c r="R177" s="95" t="str">
        <f t="shared" si="165"/>
        <v/>
      </c>
      <c r="S177" s="95" t="str">
        <f t="shared" si="165"/>
        <v/>
      </c>
      <c r="T177" s="95" t="str">
        <f t="shared" si="165"/>
        <v/>
      </c>
      <c r="U177" s="95" t="str">
        <f t="shared" si="165"/>
        <v/>
      </c>
      <c r="V177" s="95" t="str">
        <f t="shared" si="152"/>
        <v/>
      </c>
      <c r="W177" s="96">
        <f t="shared" si="153"/>
        <v>-2</v>
      </c>
    </row>
    <row r="178" spans="1:23" ht="18" customHeight="1">
      <c r="A178" s="97" t="s">
        <v>72</v>
      </c>
      <c r="B178" s="95" t="str">
        <f t="shared" ref="B178:U178" si="167">IF(OR(B13="Tin-Thảo",B13="Tin-Hiếu"),B13,"")</f>
        <v/>
      </c>
      <c r="C178" s="95" t="str">
        <f t="shared" si="167"/>
        <v/>
      </c>
      <c r="D178" s="95" t="str">
        <f t="shared" si="167"/>
        <v/>
      </c>
      <c r="E178" s="95" t="str">
        <f t="shared" si="167"/>
        <v/>
      </c>
      <c r="F178" s="95" t="str">
        <f t="shared" si="167"/>
        <v/>
      </c>
      <c r="G178" s="95" t="str">
        <f t="shared" si="167"/>
        <v/>
      </c>
      <c r="H178" s="95" t="str">
        <f t="shared" si="167"/>
        <v/>
      </c>
      <c r="I178" s="95" t="str">
        <f t="shared" si="167"/>
        <v/>
      </c>
      <c r="J178" s="95" t="str">
        <f t="shared" si="167"/>
        <v/>
      </c>
      <c r="K178" s="95" t="str">
        <f t="shared" si="167"/>
        <v/>
      </c>
      <c r="L178" s="95" t="str">
        <f t="shared" si="167"/>
        <v/>
      </c>
      <c r="M178" s="95" t="str">
        <f t="shared" si="167"/>
        <v/>
      </c>
      <c r="N178" s="95" t="str">
        <f t="shared" si="167"/>
        <v/>
      </c>
      <c r="O178" s="95" t="str">
        <f t="shared" ref="O178" si="168">IF(OR(O13="Tin-Thảo",O13="Tin-Hiếu"),O13,"")</f>
        <v/>
      </c>
      <c r="P178" s="95" t="str">
        <f t="shared" si="167"/>
        <v/>
      </c>
      <c r="Q178" s="95" t="str">
        <f t="shared" si="167"/>
        <v/>
      </c>
      <c r="R178" s="95" t="str">
        <f t="shared" si="167"/>
        <v/>
      </c>
      <c r="S178" s="95" t="str">
        <f t="shared" si="167"/>
        <v/>
      </c>
      <c r="T178" s="95" t="str">
        <f t="shared" si="167"/>
        <v/>
      </c>
      <c r="U178" s="95" t="str">
        <f t="shared" si="167"/>
        <v/>
      </c>
      <c r="V178" s="95" t="str">
        <f t="shared" si="152"/>
        <v/>
      </c>
      <c r="W178" s="96">
        <f t="shared" si="153"/>
        <v>-3</v>
      </c>
    </row>
    <row r="179" spans="1:23" ht="18" customHeight="1">
      <c r="A179" s="94">
        <v>4</v>
      </c>
      <c r="B179" s="95" t="str">
        <f t="shared" ref="B179:U179" si="169">IF(OR(B14="Tin-Thảo",B14="Tin-Hiếu"),B14,"")</f>
        <v/>
      </c>
      <c r="C179" s="95" t="str">
        <f t="shared" si="169"/>
        <v/>
      </c>
      <c r="D179" s="95" t="str">
        <f t="shared" si="169"/>
        <v/>
      </c>
      <c r="E179" s="95" t="str">
        <f t="shared" si="169"/>
        <v>Tin-Thảo</v>
      </c>
      <c r="F179" s="95" t="str">
        <f t="shared" si="169"/>
        <v/>
      </c>
      <c r="G179" s="95" t="str">
        <f t="shared" si="169"/>
        <v/>
      </c>
      <c r="H179" s="95" t="str">
        <f t="shared" si="169"/>
        <v/>
      </c>
      <c r="I179" s="95" t="str">
        <f t="shared" si="169"/>
        <v/>
      </c>
      <c r="J179" s="95" t="str">
        <f t="shared" si="169"/>
        <v/>
      </c>
      <c r="K179" s="95" t="str">
        <f t="shared" si="169"/>
        <v>Tin-Hiếu</v>
      </c>
      <c r="L179" s="95" t="str">
        <f t="shared" si="169"/>
        <v/>
      </c>
      <c r="M179" s="95" t="str">
        <f t="shared" si="169"/>
        <v/>
      </c>
      <c r="N179" s="95" t="str">
        <f t="shared" si="169"/>
        <v/>
      </c>
      <c r="O179" s="95" t="str">
        <f t="shared" ref="O179" si="170">IF(OR(O14="Tin-Thảo",O14="Tin-Hiếu"),O14,"")</f>
        <v/>
      </c>
      <c r="P179" s="95" t="str">
        <f t="shared" si="169"/>
        <v/>
      </c>
      <c r="Q179" s="95" t="str">
        <f t="shared" si="169"/>
        <v/>
      </c>
      <c r="R179" s="95" t="str">
        <f t="shared" si="169"/>
        <v/>
      </c>
      <c r="S179" s="95" t="str">
        <f t="shared" si="169"/>
        <v/>
      </c>
      <c r="T179" s="95" t="str">
        <f t="shared" si="169"/>
        <v/>
      </c>
      <c r="U179" s="95" t="str">
        <f t="shared" si="169"/>
        <v/>
      </c>
      <c r="V179" s="95" t="str">
        <f t="shared" si="152"/>
        <v/>
      </c>
      <c r="W179" s="96">
        <f t="shared" si="153"/>
        <v>-1</v>
      </c>
    </row>
    <row r="180" spans="1:23" ht="18" customHeight="1">
      <c r="A180" s="98">
        <v>5</v>
      </c>
      <c r="B180" s="99" t="str">
        <f t="shared" ref="B180:U180" si="171">IF(OR(B15="Tin-Thảo",B15="Tin-Hiếu"),B15,"")</f>
        <v/>
      </c>
      <c r="C180" s="99" t="str">
        <f t="shared" si="171"/>
        <v/>
      </c>
      <c r="D180" s="99" t="str">
        <f t="shared" si="171"/>
        <v/>
      </c>
      <c r="E180" s="99" t="str">
        <f t="shared" si="171"/>
        <v>Tin-Thảo</v>
      </c>
      <c r="F180" s="99" t="str">
        <f t="shared" si="171"/>
        <v/>
      </c>
      <c r="G180" s="99" t="str">
        <f t="shared" si="171"/>
        <v/>
      </c>
      <c r="H180" s="99" t="str">
        <f t="shared" si="171"/>
        <v/>
      </c>
      <c r="I180" s="99" t="str">
        <f t="shared" si="171"/>
        <v/>
      </c>
      <c r="J180" s="99" t="str">
        <f t="shared" si="171"/>
        <v/>
      </c>
      <c r="K180" s="99" t="str">
        <f t="shared" si="171"/>
        <v>Tin-Hiếu</v>
      </c>
      <c r="L180" s="99" t="str">
        <f t="shared" si="171"/>
        <v/>
      </c>
      <c r="M180" s="99" t="str">
        <f t="shared" si="171"/>
        <v/>
      </c>
      <c r="N180" s="99" t="str">
        <f t="shared" si="171"/>
        <v/>
      </c>
      <c r="O180" s="99" t="str">
        <f t="shared" ref="O180" si="172">IF(OR(O15="Tin-Thảo",O15="Tin-Hiếu"),O15,"")</f>
        <v/>
      </c>
      <c r="P180" s="99" t="str">
        <f t="shared" si="171"/>
        <v/>
      </c>
      <c r="Q180" s="99" t="str">
        <f t="shared" si="171"/>
        <v/>
      </c>
      <c r="R180" s="99" t="str">
        <f t="shared" si="171"/>
        <v/>
      </c>
      <c r="S180" s="99" t="str">
        <f t="shared" si="171"/>
        <v/>
      </c>
      <c r="T180" s="99" t="str">
        <f t="shared" si="171"/>
        <v/>
      </c>
      <c r="U180" s="99" t="str">
        <f t="shared" si="171"/>
        <v/>
      </c>
      <c r="V180" s="99" t="str">
        <f t="shared" si="152"/>
        <v/>
      </c>
      <c r="W180" s="100">
        <f t="shared" si="153"/>
        <v>-1</v>
      </c>
    </row>
    <row r="181" spans="1:23" ht="18" customHeight="1">
      <c r="A181" s="91">
        <v>1</v>
      </c>
      <c r="B181" s="92" t="str">
        <f t="shared" ref="B181:U181" si="173">IF(OR(B16="Tin-Thảo",B16="Tin-Hiếu"),B16,"")</f>
        <v/>
      </c>
      <c r="C181" s="92" t="str">
        <f t="shared" si="173"/>
        <v/>
      </c>
      <c r="D181" s="92" t="str">
        <f t="shared" si="173"/>
        <v/>
      </c>
      <c r="E181" s="92" t="str">
        <f t="shared" si="173"/>
        <v/>
      </c>
      <c r="F181" s="92" t="str">
        <f t="shared" si="173"/>
        <v/>
      </c>
      <c r="G181" s="92" t="str">
        <f t="shared" si="173"/>
        <v/>
      </c>
      <c r="H181" s="92" t="str">
        <f t="shared" si="173"/>
        <v/>
      </c>
      <c r="I181" s="92" t="str">
        <f t="shared" si="173"/>
        <v>Tin-Hiếu</v>
      </c>
      <c r="J181" s="92" t="str">
        <f t="shared" si="173"/>
        <v/>
      </c>
      <c r="K181" s="92" t="str">
        <f t="shared" si="173"/>
        <v/>
      </c>
      <c r="L181" s="92" t="str">
        <f t="shared" si="173"/>
        <v/>
      </c>
      <c r="M181" s="92" t="str">
        <f t="shared" si="173"/>
        <v/>
      </c>
      <c r="N181" s="92" t="str">
        <f t="shared" si="173"/>
        <v/>
      </c>
      <c r="O181" s="92" t="str">
        <f t="shared" ref="O181" si="174">IF(OR(O16="Tin-Thảo",O16="Tin-Hiếu"),O16,"")</f>
        <v/>
      </c>
      <c r="P181" s="92" t="str">
        <f t="shared" si="173"/>
        <v>Tin-Thảo</v>
      </c>
      <c r="Q181" s="92" t="str">
        <f t="shared" si="173"/>
        <v/>
      </c>
      <c r="R181" s="92" t="str">
        <f t="shared" si="173"/>
        <v/>
      </c>
      <c r="S181" s="92" t="str">
        <f t="shared" si="173"/>
        <v/>
      </c>
      <c r="T181" s="92" t="str">
        <f t="shared" si="173"/>
        <v/>
      </c>
      <c r="U181" s="92" t="str">
        <f t="shared" si="173"/>
        <v/>
      </c>
      <c r="V181" s="92" t="str">
        <f t="shared" si="152"/>
        <v/>
      </c>
      <c r="W181" s="93">
        <f t="shared" si="153"/>
        <v>-1</v>
      </c>
    </row>
    <row r="182" spans="1:23" ht="18" customHeight="1">
      <c r="A182" s="94">
        <v>2</v>
      </c>
      <c r="B182" s="95" t="str">
        <f t="shared" ref="B182:U182" si="175">IF(OR(B17="Tin-Thảo",B17="Tin-Hiếu"),B17,"")</f>
        <v/>
      </c>
      <c r="C182" s="95" t="str">
        <f t="shared" si="175"/>
        <v/>
      </c>
      <c r="D182" s="95" t="str">
        <f t="shared" si="175"/>
        <v/>
      </c>
      <c r="E182" s="95" t="str">
        <f t="shared" si="175"/>
        <v/>
      </c>
      <c r="F182" s="95" t="str">
        <f t="shared" si="175"/>
        <v/>
      </c>
      <c r="G182" s="95" t="str">
        <f t="shared" si="175"/>
        <v/>
      </c>
      <c r="H182" s="95" t="str">
        <f t="shared" si="175"/>
        <v/>
      </c>
      <c r="I182" s="95" t="str">
        <f t="shared" si="175"/>
        <v>Tin-Hiếu</v>
      </c>
      <c r="J182" s="95" t="str">
        <f t="shared" si="175"/>
        <v/>
      </c>
      <c r="K182" s="95" t="str">
        <f t="shared" si="175"/>
        <v/>
      </c>
      <c r="L182" s="95" t="str">
        <f t="shared" si="175"/>
        <v/>
      </c>
      <c r="M182" s="95" t="str">
        <f t="shared" si="175"/>
        <v/>
      </c>
      <c r="N182" s="95" t="str">
        <f t="shared" si="175"/>
        <v/>
      </c>
      <c r="O182" s="95" t="str">
        <f t="shared" ref="O182" si="176">IF(OR(O17="Tin-Thảo",O17="Tin-Hiếu"),O17,"")</f>
        <v/>
      </c>
      <c r="P182" s="95" t="str">
        <f t="shared" si="175"/>
        <v>Tin-Thảo</v>
      </c>
      <c r="Q182" s="95" t="str">
        <f t="shared" si="175"/>
        <v/>
      </c>
      <c r="R182" s="95" t="str">
        <f t="shared" si="175"/>
        <v/>
      </c>
      <c r="S182" s="95" t="str">
        <f t="shared" si="175"/>
        <v/>
      </c>
      <c r="T182" s="95" t="str">
        <f t="shared" si="175"/>
        <v/>
      </c>
      <c r="U182" s="95" t="str">
        <f t="shared" si="175"/>
        <v/>
      </c>
      <c r="V182" s="95" t="str">
        <f t="shared" si="152"/>
        <v/>
      </c>
      <c r="W182" s="96">
        <f t="shared" si="153"/>
        <v>-1</v>
      </c>
    </row>
    <row r="183" spans="1:23" ht="18" customHeight="1">
      <c r="A183" s="97" t="s">
        <v>73</v>
      </c>
      <c r="B183" s="95" t="str">
        <f t="shared" ref="B183:U183" si="177">IF(OR(B18="Tin-Thảo",B18="Tin-Hiếu"),B18,"")</f>
        <v>Tin-Hiếu</v>
      </c>
      <c r="C183" s="95" t="str">
        <f t="shared" si="177"/>
        <v/>
      </c>
      <c r="D183" s="95" t="str">
        <f t="shared" si="177"/>
        <v/>
      </c>
      <c r="E183" s="95" t="str">
        <f t="shared" si="177"/>
        <v/>
      </c>
      <c r="F183" s="95" t="str">
        <f t="shared" si="177"/>
        <v/>
      </c>
      <c r="G183" s="95" t="str">
        <f t="shared" si="177"/>
        <v/>
      </c>
      <c r="H183" s="95" t="str">
        <f t="shared" si="177"/>
        <v/>
      </c>
      <c r="I183" s="95" t="str">
        <f t="shared" si="177"/>
        <v/>
      </c>
      <c r="J183" s="95" t="str">
        <f t="shared" si="177"/>
        <v/>
      </c>
      <c r="K183" s="95" t="str">
        <f t="shared" si="177"/>
        <v/>
      </c>
      <c r="L183" s="95" t="str">
        <f t="shared" si="177"/>
        <v/>
      </c>
      <c r="M183" s="95" t="str">
        <f t="shared" si="177"/>
        <v/>
      </c>
      <c r="N183" s="95" t="str">
        <f t="shared" si="177"/>
        <v/>
      </c>
      <c r="O183" s="95" t="str">
        <f t="shared" ref="O183" si="178">IF(OR(O18="Tin-Thảo",O18="Tin-Hiếu"),O18,"")</f>
        <v/>
      </c>
      <c r="P183" s="95" t="str">
        <f t="shared" si="177"/>
        <v/>
      </c>
      <c r="Q183" s="95" t="str">
        <f t="shared" si="177"/>
        <v/>
      </c>
      <c r="R183" s="95" t="str">
        <f t="shared" si="177"/>
        <v/>
      </c>
      <c r="S183" s="95" t="str">
        <f t="shared" si="177"/>
        <v/>
      </c>
      <c r="T183" s="95" t="str">
        <f t="shared" si="177"/>
        <v/>
      </c>
      <c r="U183" s="95" t="str">
        <f t="shared" si="177"/>
        <v/>
      </c>
      <c r="V183" s="95" t="str">
        <f t="shared" si="152"/>
        <v/>
      </c>
      <c r="W183" s="96">
        <f t="shared" si="153"/>
        <v>-2</v>
      </c>
    </row>
    <row r="184" spans="1:23" ht="18" customHeight="1">
      <c r="A184" s="94">
        <v>4</v>
      </c>
      <c r="B184" s="95" t="str">
        <f t="shared" ref="B184:U184" si="179">IF(OR(B19="Tin-Thảo",B19="Tin-Hiếu"),B19,"")</f>
        <v>Tin-Hiếu</v>
      </c>
      <c r="C184" s="95" t="str">
        <f t="shared" si="179"/>
        <v/>
      </c>
      <c r="D184" s="95" t="str">
        <f t="shared" si="179"/>
        <v/>
      </c>
      <c r="E184" s="95" t="str">
        <f t="shared" si="179"/>
        <v/>
      </c>
      <c r="F184" s="95" t="str">
        <f t="shared" si="179"/>
        <v/>
      </c>
      <c r="G184" s="95" t="str">
        <f t="shared" si="179"/>
        <v/>
      </c>
      <c r="H184" s="95" t="str">
        <f t="shared" si="179"/>
        <v/>
      </c>
      <c r="I184" s="95" t="str">
        <f t="shared" si="179"/>
        <v/>
      </c>
      <c r="J184" s="95" t="str">
        <f t="shared" si="179"/>
        <v/>
      </c>
      <c r="K184" s="95" t="str">
        <f t="shared" si="179"/>
        <v/>
      </c>
      <c r="L184" s="95" t="str">
        <f t="shared" si="179"/>
        <v/>
      </c>
      <c r="M184" s="95" t="str">
        <f t="shared" si="179"/>
        <v/>
      </c>
      <c r="N184" s="95" t="str">
        <f t="shared" si="179"/>
        <v/>
      </c>
      <c r="O184" s="95" t="str">
        <f t="shared" ref="O184" si="180">IF(OR(O19="Tin-Thảo",O19="Tin-Hiếu"),O19,"")</f>
        <v/>
      </c>
      <c r="P184" s="95" t="str">
        <f t="shared" si="179"/>
        <v/>
      </c>
      <c r="Q184" s="95" t="str">
        <f t="shared" si="179"/>
        <v/>
      </c>
      <c r="R184" s="95" t="str">
        <f t="shared" si="179"/>
        <v/>
      </c>
      <c r="S184" s="95" t="str">
        <f t="shared" si="179"/>
        <v/>
      </c>
      <c r="T184" s="95" t="str">
        <f t="shared" si="179"/>
        <v>Tin-Thảo</v>
      </c>
      <c r="U184" s="95" t="str">
        <f t="shared" si="179"/>
        <v/>
      </c>
      <c r="V184" s="95" t="str">
        <f t="shared" si="152"/>
        <v/>
      </c>
      <c r="W184" s="96">
        <f t="shared" si="153"/>
        <v>-1</v>
      </c>
    </row>
    <row r="185" spans="1:23" ht="18" customHeight="1">
      <c r="A185" s="98">
        <v>5</v>
      </c>
      <c r="B185" s="99" t="str">
        <f t="shared" ref="B185:U185" si="181">IF(OR(B20="Tin-Thảo",B20="Tin-Hiếu"),B20,"")</f>
        <v/>
      </c>
      <c r="C185" s="99" t="str">
        <f t="shared" si="181"/>
        <v/>
      </c>
      <c r="D185" s="99" t="str">
        <f t="shared" si="181"/>
        <v/>
      </c>
      <c r="E185" s="99" t="str">
        <f t="shared" si="181"/>
        <v/>
      </c>
      <c r="F185" s="99" t="str">
        <f t="shared" si="181"/>
        <v/>
      </c>
      <c r="G185" s="99" t="str">
        <f t="shared" si="181"/>
        <v/>
      </c>
      <c r="H185" s="99" t="str">
        <f t="shared" si="181"/>
        <v/>
      </c>
      <c r="I185" s="99" t="str">
        <f t="shared" si="181"/>
        <v/>
      </c>
      <c r="J185" s="99" t="str">
        <f t="shared" si="181"/>
        <v/>
      </c>
      <c r="K185" s="99" t="str">
        <f t="shared" si="181"/>
        <v/>
      </c>
      <c r="L185" s="99" t="str">
        <f t="shared" si="181"/>
        <v/>
      </c>
      <c r="M185" s="99" t="str">
        <f t="shared" si="181"/>
        <v/>
      </c>
      <c r="N185" s="99" t="str">
        <f t="shared" si="181"/>
        <v/>
      </c>
      <c r="O185" s="99" t="str">
        <f t="shared" ref="O185" si="182">IF(OR(O20="Tin-Thảo",O20="Tin-Hiếu"),O20,"")</f>
        <v/>
      </c>
      <c r="P185" s="99" t="str">
        <f t="shared" si="181"/>
        <v/>
      </c>
      <c r="Q185" s="99" t="str">
        <f t="shared" si="181"/>
        <v/>
      </c>
      <c r="R185" s="99" t="str">
        <f t="shared" si="181"/>
        <v/>
      </c>
      <c r="S185" s="99" t="str">
        <f t="shared" si="181"/>
        <v/>
      </c>
      <c r="T185" s="99" t="str">
        <f t="shared" si="181"/>
        <v>Tin-Thảo</v>
      </c>
      <c r="U185" s="99" t="str">
        <f t="shared" si="181"/>
        <v/>
      </c>
      <c r="V185" s="99" t="str">
        <f t="shared" si="152"/>
        <v/>
      </c>
      <c r="W185" s="100">
        <f t="shared" si="153"/>
        <v>-2</v>
      </c>
    </row>
    <row r="186" spans="1:23" ht="18" customHeight="1">
      <c r="A186" s="91">
        <v>1</v>
      </c>
      <c r="B186" s="92" t="str">
        <f t="shared" ref="B186:U186" si="183">IF(OR(B21="Tin-Thảo",B21="Tin-Hiếu"),B21,"")</f>
        <v/>
      </c>
      <c r="C186" s="92" t="str">
        <f t="shared" si="183"/>
        <v>Tin-Hiếu</v>
      </c>
      <c r="D186" s="92" t="str">
        <f t="shared" si="183"/>
        <v/>
      </c>
      <c r="E186" s="92" t="str">
        <f t="shared" si="183"/>
        <v/>
      </c>
      <c r="F186" s="92" t="str">
        <f t="shared" si="183"/>
        <v/>
      </c>
      <c r="G186" s="92" t="str">
        <f t="shared" si="183"/>
        <v/>
      </c>
      <c r="H186" s="92" t="str">
        <f t="shared" si="183"/>
        <v/>
      </c>
      <c r="I186" s="92" t="str">
        <f t="shared" si="183"/>
        <v/>
      </c>
      <c r="J186" s="92" t="str">
        <f t="shared" si="183"/>
        <v/>
      </c>
      <c r="K186" s="92" t="str">
        <f t="shared" si="183"/>
        <v/>
      </c>
      <c r="L186" s="92" t="str">
        <f t="shared" si="183"/>
        <v/>
      </c>
      <c r="M186" s="92" t="str">
        <f t="shared" si="183"/>
        <v/>
      </c>
      <c r="N186" s="92" t="str">
        <f t="shared" si="183"/>
        <v/>
      </c>
      <c r="O186" s="92" t="str">
        <f t="shared" ref="O186" si="184">IF(OR(O21="Tin-Thảo",O21="Tin-Hiếu"),O21,"")</f>
        <v/>
      </c>
      <c r="P186" s="92" t="str">
        <f t="shared" si="183"/>
        <v/>
      </c>
      <c r="Q186" s="92" t="str">
        <f t="shared" si="183"/>
        <v/>
      </c>
      <c r="R186" s="92" t="str">
        <f t="shared" si="183"/>
        <v/>
      </c>
      <c r="S186" s="92" t="str">
        <f t="shared" si="183"/>
        <v>Tin-Thảo</v>
      </c>
      <c r="T186" s="92" t="str">
        <f t="shared" si="183"/>
        <v/>
      </c>
      <c r="U186" s="92" t="str">
        <f t="shared" si="183"/>
        <v/>
      </c>
      <c r="V186" s="92" t="str">
        <f t="shared" si="152"/>
        <v/>
      </c>
      <c r="W186" s="93">
        <f t="shared" si="153"/>
        <v>-1</v>
      </c>
    </row>
    <row r="187" spans="1:23" ht="18" customHeight="1">
      <c r="A187" s="94">
        <v>2</v>
      </c>
      <c r="B187" s="95" t="str">
        <f t="shared" ref="B187:U187" si="185">IF(OR(B22="Tin-Thảo",B22="Tin-Hiếu"),B22,"")</f>
        <v/>
      </c>
      <c r="C187" s="95" t="str">
        <f t="shared" si="185"/>
        <v>Tin-Hiếu</v>
      </c>
      <c r="D187" s="95" t="str">
        <f t="shared" si="185"/>
        <v/>
      </c>
      <c r="E187" s="95" t="str">
        <f t="shared" si="185"/>
        <v/>
      </c>
      <c r="F187" s="95" t="str">
        <f t="shared" si="185"/>
        <v/>
      </c>
      <c r="G187" s="95" t="str">
        <f t="shared" si="185"/>
        <v/>
      </c>
      <c r="H187" s="95" t="str">
        <f t="shared" si="185"/>
        <v/>
      </c>
      <c r="I187" s="95" t="str">
        <f t="shared" si="185"/>
        <v/>
      </c>
      <c r="J187" s="95" t="str">
        <f t="shared" si="185"/>
        <v/>
      </c>
      <c r="K187" s="95" t="str">
        <f t="shared" si="185"/>
        <v/>
      </c>
      <c r="L187" s="95" t="str">
        <f t="shared" si="185"/>
        <v/>
      </c>
      <c r="M187" s="95" t="str">
        <f t="shared" si="185"/>
        <v/>
      </c>
      <c r="N187" s="95" t="str">
        <f t="shared" si="185"/>
        <v/>
      </c>
      <c r="O187" s="95" t="str">
        <f t="shared" ref="O187" si="186">IF(OR(O22="Tin-Thảo",O22="Tin-Hiếu"),O22,"")</f>
        <v/>
      </c>
      <c r="P187" s="95" t="str">
        <f t="shared" si="185"/>
        <v/>
      </c>
      <c r="Q187" s="95" t="str">
        <f t="shared" si="185"/>
        <v/>
      </c>
      <c r="R187" s="95" t="str">
        <f t="shared" si="185"/>
        <v/>
      </c>
      <c r="S187" s="95" t="str">
        <f t="shared" si="185"/>
        <v>Tin-Thảo</v>
      </c>
      <c r="T187" s="95" t="str">
        <f t="shared" si="185"/>
        <v/>
      </c>
      <c r="U187" s="95" t="str">
        <f t="shared" si="185"/>
        <v/>
      </c>
      <c r="V187" s="95" t="str">
        <f t="shared" si="152"/>
        <v/>
      </c>
      <c r="W187" s="96">
        <f t="shared" si="153"/>
        <v>-1</v>
      </c>
    </row>
    <row r="188" spans="1:23" ht="18" customHeight="1">
      <c r="A188" s="97" t="s">
        <v>74</v>
      </c>
      <c r="B188" s="95" t="str">
        <f t="shared" ref="B188:U188" si="187">IF(OR(B23="Tin-Thảo",B23="Tin-Hiếu"),B23,"")</f>
        <v/>
      </c>
      <c r="C188" s="95" t="str">
        <f t="shared" si="187"/>
        <v/>
      </c>
      <c r="D188" s="95" t="str">
        <f t="shared" si="187"/>
        <v/>
      </c>
      <c r="E188" s="95" t="str">
        <f t="shared" si="187"/>
        <v/>
      </c>
      <c r="F188" s="95" t="str">
        <f t="shared" si="187"/>
        <v/>
      </c>
      <c r="G188" s="95" t="str">
        <f t="shared" si="187"/>
        <v/>
      </c>
      <c r="H188" s="95" t="str">
        <f t="shared" si="187"/>
        <v/>
      </c>
      <c r="I188" s="95" t="str">
        <f t="shared" si="187"/>
        <v/>
      </c>
      <c r="J188" s="95" t="str">
        <f t="shared" si="187"/>
        <v/>
      </c>
      <c r="K188" s="95" t="str">
        <f t="shared" si="187"/>
        <v/>
      </c>
      <c r="L188" s="95" t="str">
        <f t="shared" si="187"/>
        <v/>
      </c>
      <c r="M188" s="95" t="str">
        <f t="shared" si="187"/>
        <v/>
      </c>
      <c r="N188" s="95" t="str">
        <f t="shared" si="187"/>
        <v/>
      </c>
      <c r="O188" s="95" t="str">
        <f t="shared" ref="O188" si="188">IF(OR(O23="Tin-Thảo",O23="Tin-Hiếu"),O23,"")</f>
        <v/>
      </c>
      <c r="P188" s="95" t="str">
        <f t="shared" si="187"/>
        <v/>
      </c>
      <c r="Q188" s="95" t="str">
        <f t="shared" si="187"/>
        <v>Tin-Thảo</v>
      </c>
      <c r="R188" s="95" t="str">
        <f t="shared" si="187"/>
        <v/>
      </c>
      <c r="S188" s="95" t="str">
        <f t="shared" si="187"/>
        <v/>
      </c>
      <c r="T188" s="95" t="str">
        <f t="shared" si="187"/>
        <v/>
      </c>
      <c r="U188" s="95" t="str">
        <f t="shared" si="187"/>
        <v/>
      </c>
      <c r="V188" s="95" t="str">
        <f t="shared" si="152"/>
        <v/>
      </c>
      <c r="W188" s="96">
        <f t="shared" si="153"/>
        <v>-2</v>
      </c>
    </row>
    <row r="189" spans="1:23" ht="18" customHeight="1">
      <c r="A189" s="94">
        <v>4</v>
      </c>
      <c r="B189" s="95" t="str">
        <f t="shared" ref="B189:U189" si="189">IF(OR(B24="Tin-Thảo",B24="Tin-Hiếu"),B24,"")</f>
        <v/>
      </c>
      <c r="C189" s="95" t="str">
        <f t="shared" si="189"/>
        <v/>
      </c>
      <c r="D189" s="95" t="str">
        <f t="shared" si="189"/>
        <v/>
      </c>
      <c r="E189" s="95" t="str">
        <f t="shared" si="189"/>
        <v/>
      </c>
      <c r="F189" s="95" t="str">
        <f t="shared" si="189"/>
        <v/>
      </c>
      <c r="G189" s="95" t="str">
        <f t="shared" si="189"/>
        <v/>
      </c>
      <c r="H189" s="95" t="str">
        <f t="shared" si="189"/>
        <v/>
      </c>
      <c r="I189" s="95" t="str">
        <f t="shared" si="189"/>
        <v/>
      </c>
      <c r="J189" s="95" t="str">
        <f t="shared" si="189"/>
        <v/>
      </c>
      <c r="K189" s="95" t="str">
        <f t="shared" si="189"/>
        <v/>
      </c>
      <c r="L189" s="95" t="str">
        <f t="shared" si="189"/>
        <v/>
      </c>
      <c r="M189" s="95" t="str">
        <f t="shared" si="189"/>
        <v>Tin-Hiếu</v>
      </c>
      <c r="N189" s="95" t="str">
        <f t="shared" si="189"/>
        <v/>
      </c>
      <c r="O189" s="95" t="str">
        <f t="shared" ref="O189" si="190">IF(OR(O24="Tin-Thảo",O24="Tin-Hiếu"),O24,"")</f>
        <v/>
      </c>
      <c r="P189" s="95" t="str">
        <f t="shared" si="189"/>
        <v/>
      </c>
      <c r="Q189" s="95" t="str">
        <f t="shared" si="189"/>
        <v>Tin-Thảo</v>
      </c>
      <c r="R189" s="95" t="str">
        <f t="shared" si="189"/>
        <v/>
      </c>
      <c r="S189" s="95" t="str">
        <f t="shared" si="189"/>
        <v/>
      </c>
      <c r="T189" s="95" t="str">
        <f t="shared" si="189"/>
        <v/>
      </c>
      <c r="U189" s="95" t="str">
        <f t="shared" si="189"/>
        <v/>
      </c>
      <c r="V189" s="95" t="str">
        <f t="shared" si="152"/>
        <v/>
      </c>
      <c r="W189" s="96">
        <f t="shared" si="153"/>
        <v>-1</v>
      </c>
    </row>
    <row r="190" spans="1:23" ht="18" customHeight="1">
      <c r="A190" s="98">
        <v>5</v>
      </c>
      <c r="B190" s="99" t="str">
        <f t="shared" ref="B190:U190" si="191">IF(OR(B25="Tin-Thảo",B25="Tin-Hiếu"),B25,"")</f>
        <v/>
      </c>
      <c r="C190" s="99" t="str">
        <f t="shared" si="191"/>
        <v/>
      </c>
      <c r="D190" s="99" t="str">
        <f t="shared" si="191"/>
        <v/>
      </c>
      <c r="E190" s="99" t="str">
        <f t="shared" si="191"/>
        <v/>
      </c>
      <c r="F190" s="99" t="str">
        <f t="shared" si="191"/>
        <v/>
      </c>
      <c r="G190" s="99" t="str">
        <f t="shared" si="191"/>
        <v/>
      </c>
      <c r="H190" s="99" t="str">
        <f t="shared" si="191"/>
        <v/>
      </c>
      <c r="I190" s="99" t="str">
        <f t="shared" si="191"/>
        <v/>
      </c>
      <c r="J190" s="99" t="str">
        <f t="shared" si="191"/>
        <v/>
      </c>
      <c r="K190" s="99" t="str">
        <f t="shared" si="191"/>
        <v/>
      </c>
      <c r="L190" s="99" t="str">
        <f t="shared" si="191"/>
        <v/>
      </c>
      <c r="M190" s="99" t="str">
        <f t="shared" si="191"/>
        <v>Tin-Hiếu</v>
      </c>
      <c r="N190" s="99" t="str">
        <f t="shared" si="191"/>
        <v/>
      </c>
      <c r="O190" s="99" t="str">
        <f t="shared" ref="O190" si="192">IF(OR(O25="Tin-Thảo",O25="Tin-Hiếu"),O25,"")</f>
        <v/>
      </c>
      <c r="P190" s="99" t="str">
        <f t="shared" si="191"/>
        <v/>
      </c>
      <c r="Q190" s="99" t="str">
        <f t="shared" si="191"/>
        <v/>
      </c>
      <c r="R190" s="99" t="str">
        <f t="shared" si="191"/>
        <v/>
      </c>
      <c r="S190" s="99" t="str">
        <f t="shared" si="191"/>
        <v/>
      </c>
      <c r="T190" s="99" t="str">
        <f t="shared" si="191"/>
        <v/>
      </c>
      <c r="U190" s="99" t="str">
        <f t="shared" si="191"/>
        <v/>
      </c>
      <c r="V190" s="99" t="str">
        <f t="shared" si="152"/>
        <v/>
      </c>
      <c r="W190" s="100">
        <f t="shared" si="153"/>
        <v>-2</v>
      </c>
    </row>
    <row r="191" spans="1:23" ht="18" customHeight="1">
      <c r="A191" s="91">
        <v>1</v>
      </c>
      <c r="B191" s="92" t="str">
        <f t="shared" ref="B191:U191" si="193">IF(OR(B26="Tin-Thảo",B26="Tin-Hiếu"),B26,"")</f>
        <v/>
      </c>
      <c r="C191" s="92" t="str">
        <f t="shared" si="193"/>
        <v/>
      </c>
      <c r="D191" s="92" t="str">
        <f t="shared" si="193"/>
        <v/>
      </c>
      <c r="E191" s="92" t="str">
        <f t="shared" si="193"/>
        <v/>
      </c>
      <c r="F191" s="92" t="str">
        <f t="shared" si="193"/>
        <v/>
      </c>
      <c r="G191" s="92" t="str">
        <f t="shared" si="193"/>
        <v/>
      </c>
      <c r="H191" s="92" t="str">
        <f t="shared" si="193"/>
        <v/>
      </c>
      <c r="I191" s="92" t="str">
        <f t="shared" si="193"/>
        <v/>
      </c>
      <c r="J191" s="92" t="str">
        <f t="shared" si="193"/>
        <v/>
      </c>
      <c r="K191" s="92" t="str">
        <f t="shared" si="193"/>
        <v/>
      </c>
      <c r="L191" s="92" t="str">
        <f t="shared" si="193"/>
        <v>Tin-Hiếu</v>
      </c>
      <c r="M191" s="92" t="str">
        <f t="shared" si="193"/>
        <v/>
      </c>
      <c r="N191" s="92" t="str">
        <f t="shared" si="193"/>
        <v/>
      </c>
      <c r="O191" s="92" t="str">
        <f t="shared" ref="O191" si="194">IF(OR(O26="Tin-Thảo",O26="Tin-Hiếu"),O26,"")</f>
        <v/>
      </c>
      <c r="P191" s="92" t="str">
        <f t="shared" si="193"/>
        <v/>
      </c>
      <c r="Q191" s="92" t="str">
        <f t="shared" si="193"/>
        <v/>
      </c>
      <c r="R191" s="92" t="str">
        <f t="shared" si="193"/>
        <v/>
      </c>
      <c r="S191" s="92" t="str">
        <f t="shared" si="193"/>
        <v/>
      </c>
      <c r="T191" s="92" t="str">
        <f t="shared" si="193"/>
        <v/>
      </c>
      <c r="U191" s="92" t="str">
        <f t="shared" si="193"/>
        <v/>
      </c>
      <c r="V191" s="92" t="str">
        <f t="shared" si="152"/>
        <v/>
      </c>
      <c r="W191" s="93">
        <f t="shared" si="153"/>
        <v>-2</v>
      </c>
    </row>
    <row r="192" spans="1:23" ht="18" customHeight="1">
      <c r="A192" s="94">
        <v>2</v>
      </c>
      <c r="B192" s="95" t="str">
        <f t="shared" ref="B192:U192" si="195">IF(OR(B27="Tin-Thảo",B27="Tin-Hiếu"),B27,"")</f>
        <v/>
      </c>
      <c r="C192" s="95" t="str">
        <f t="shared" si="195"/>
        <v/>
      </c>
      <c r="D192" s="95" t="str">
        <f t="shared" si="195"/>
        <v/>
      </c>
      <c r="E192" s="95" t="str">
        <f t="shared" si="195"/>
        <v/>
      </c>
      <c r="F192" s="95" t="str">
        <f t="shared" si="195"/>
        <v/>
      </c>
      <c r="G192" s="95" t="str">
        <f t="shared" si="195"/>
        <v/>
      </c>
      <c r="H192" s="95" t="str">
        <f t="shared" si="195"/>
        <v/>
      </c>
      <c r="I192" s="95" t="str">
        <f t="shared" si="195"/>
        <v/>
      </c>
      <c r="J192" s="95" t="str">
        <f t="shared" si="195"/>
        <v/>
      </c>
      <c r="K192" s="95" t="str">
        <f t="shared" si="195"/>
        <v/>
      </c>
      <c r="L192" s="95" t="str">
        <f t="shared" si="195"/>
        <v>Tin-Hiếu</v>
      </c>
      <c r="M192" s="95" t="str">
        <f t="shared" si="195"/>
        <v/>
      </c>
      <c r="N192" s="95" t="str">
        <f t="shared" si="195"/>
        <v/>
      </c>
      <c r="O192" s="95" t="str">
        <f t="shared" ref="O192" si="196">IF(OR(O27="Tin-Thảo",O27="Tin-Hiếu"),O27,"")</f>
        <v/>
      </c>
      <c r="P192" s="95" t="str">
        <f t="shared" si="195"/>
        <v/>
      </c>
      <c r="Q192" s="95" t="str">
        <f t="shared" si="195"/>
        <v/>
      </c>
      <c r="R192" s="95" t="str">
        <f t="shared" si="195"/>
        <v/>
      </c>
      <c r="S192" s="95" t="str">
        <f t="shared" si="195"/>
        <v/>
      </c>
      <c r="T192" s="95" t="str">
        <f t="shared" si="195"/>
        <v/>
      </c>
      <c r="U192" s="95" t="str">
        <f t="shared" si="195"/>
        <v/>
      </c>
      <c r="V192" s="95" t="str">
        <f t="shared" si="152"/>
        <v/>
      </c>
      <c r="W192" s="96">
        <f t="shared" si="153"/>
        <v>-2</v>
      </c>
    </row>
    <row r="193" spans="1:23" ht="18" customHeight="1">
      <c r="A193" s="101" t="s">
        <v>25</v>
      </c>
      <c r="B193" s="95" t="str">
        <f t="shared" ref="B193:U193" si="197">IF(OR(B28="Tin-Thảo",B28="Tin-Hiếu"),B28,"")</f>
        <v/>
      </c>
      <c r="C193" s="95" t="str">
        <f t="shared" si="197"/>
        <v/>
      </c>
      <c r="D193" s="95" t="str">
        <f t="shared" si="197"/>
        <v>Tin-Hiếu</v>
      </c>
      <c r="E193" s="95" t="str">
        <f t="shared" si="197"/>
        <v/>
      </c>
      <c r="F193" s="95" t="str">
        <f t="shared" si="197"/>
        <v/>
      </c>
      <c r="G193" s="95" t="str">
        <f t="shared" si="197"/>
        <v/>
      </c>
      <c r="H193" s="95" t="str">
        <f t="shared" si="197"/>
        <v/>
      </c>
      <c r="I193" s="95" t="str">
        <f t="shared" si="197"/>
        <v/>
      </c>
      <c r="J193" s="95" t="str">
        <f t="shared" si="197"/>
        <v/>
      </c>
      <c r="K193" s="95" t="str">
        <f t="shared" si="197"/>
        <v/>
      </c>
      <c r="L193" s="95" t="str">
        <f t="shared" si="197"/>
        <v/>
      </c>
      <c r="M193" s="95" t="str">
        <f t="shared" si="197"/>
        <v/>
      </c>
      <c r="N193" s="95" t="str">
        <f t="shared" si="197"/>
        <v/>
      </c>
      <c r="O193" s="95" t="str">
        <f t="shared" ref="O193" si="198">IF(OR(O28="Tin-Thảo",O28="Tin-Hiếu"),O28,"")</f>
        <v/>
      </c>
      <c r="P193" s="95" t="str">
        <f t="shared" si="197"/>
        <v/>
      </c>
      <c r="Q193" s="95" t="str">
        <f t="shared" si="197"/>
        <v/>
      </c>
      <c r="R193" s="95" t="str">
        <f t="shared" si="197"/>
        <v/>
      </c>
      <c r="S193" s="95" t="str">
        <f t="shared" si="197"/>
        <v/>
      </c>
      <c r="T193" s="95" t="str">
        <f t="shared" si="197"/>
        <v/>
      </c>
      <c r="U193" s="95" t="str">
        <f t="shared" si="197"/>
        <v/>
      </c>
      <c r="V193" s="95" t="str">
        <f t="shared" si="152"/>
        <v/>
      </c>
      <c r="W193" s="96">
        <f t="shared" si="153"/>
        <v>-2</v>
      </c>
    </row>
    <row r="194" spans="1:23" ht="18" customHeight="1">
      <c r="A194" s="94">
        <v>4</v>
      </c>
      <c r="B194" s="95" t="str">
        <f t="shared" ref="B194:U194" si="199">IF(OR(B29="Tin-Thảo",B29="Tin-Hiếu"),B29,"")</f>
        <v/>
      </c>
      <c r="C194" s="95" t="str">
        <f t="shared" si="199"/>
        <v/>
      </c>
      <c r="D194" s="95" t="str">
        <f t="shared" si="199"/>
        <v>Tin-Hiếu</v>
      </c>
      <c r="E194" s="95" t="str">
        <f t="shared" si="199"/>
        <v/>
      </c>
      <c r="F194" s="95" t="str">
        <f t="shared" si="199"/>
        <v/>
      </c>
      <c r="G194" s="95" t="str">
        <f t="shared" si="199"/>
        <v/>
      </c>
      <c r="H194" s="95" t="str">
        <f t="shared" si="199"/>
        <v/>
      </c>
      <c r="I194" s="95" t="str">
        <f t="shared" si="199"/>
        <v/>
      </c>
      <c r="J194" s="95" t="str">
        <f t="shared" si="199"/>
        <v/>
      </c>
      <c r="K194" s="95" t="str">
        <f t="shared" si="199"/>
        <v/>
      </c>
      <c r="L194" s="95" t="str">
        <f t="shared" si="199"/>
        <v/>
      </c>
      <c r="M194" s="95" t="str">
        <f t="shared" si="199"/>
        <v/>
      </c>
      <c r="N194" s="95" t="str">
        <f t="shared" si="199"/>
        <v/>
      </c>
      <c r="O194" s="95" t="str">
        <f t="shared" ref="O194" si="200">IF(OR(O29="Tin-Thảo",O29="Tin-Hiếu"),O29,"")</f>
        <v/>
      </c>
      <c r="P194" s="95" t="str">
        <f t="shared" si="199"/>
        <v/>
      </c>
      <c r="Q194" s="95" t="str">
        <f t="shared" si="199"/>
        <v/>
      </c>
      <c r="R194" s="95" t="str">
        <f t="shared" si="199"/>
        <v/>
      </c>
      <c r="S194" s="95" t="str">
        <f t="shared" si="199"/>
        <v/>
      </c>
      <c r="T194" s="95" t="str">
        <f t="shared" si="199"/>
        <v/>
      </c>
      <c r="U194" s="95" t="str">
        <f t="shared" si="199"/>
        <v/>
      </c>
      <c r="V194" s="95" t="str">
        <f t="shared" si="152"/>
        <v/>
      </c>
      <c r="W194" s="96">
        <f t="shared" si="153"/>
        <v>-2</v>
      </c>
    </row>
    <row r="195" spans="1:23" ht="18" customHeight="1">
      <c r="A195" s="94">
        <v>5</v>
      </c>
      <c r="B195" s="99" t="str">
        <f t="shared" ref="B195:U195" si="201">IF(OR(B30="Tin-Thảo",B30="Tin-Hiếu"),B30,"")</f>
        <v/>
      </c>
      <c r="C195" s="99" t="str">
        <f t="shared" si="201"/>
        <v/>
      </c>
      <c r="D195" s="99" t="str">
        <f t="shared" si="201"/>
        <v/>
      </c>
      <c r="E195" s="99" t="str">
        <f t="shared" si="201"/>
        <v/>
      </c>
      <c r="F195" s="99" t="str">
        <f t="shared" si="201"/>
        <v/>
      </c>
      <c r="G195" s="99" t="str">
        <f t="shared" si="201"/>
        <v/>
      </c>
      <c r="H195" s="99" t="str">
        <f t="shared" si="201"/>
        <v/>
      </c>
      <c r="I195" s="99" t="str">
        <f t="shared" si="201"/>
        <v/>
      </c>
      <c r="J195" s="99" t="str">
        <f t="shared" si="201"/>
        <v/>
      </c>
      <c r="K195" s="99" t="str">
        <f t="shared" si="201"/>
        <v/>
      </c>
      <c r="L195" s="99" t="str">
        <f t="shared" si="201"/>
        <v/>
      </c>
      <c r="M195" s="99" t="str">
        <f t="shared" si="201"/>
        <v/>
      </c>
      <c r="N195" s="99" t="str">
        <f t="shared" si="201"/>
        <v/>
      </c>
      <c r="O195" s="99" t="str">
        <f t="shared" ref="O195" si="202">IF(OR(O30="Tin-Thảo",O30="Tin-Hiếu"),O30,"")</f>
        <v/>
      </c>
      <c r="P195" s="99" t="str">
        <f t="shared" si="201"/>
        <v/>
      </c>
      <c r="Q195" s="99" t="str">
        <f t="shared" si="201"/>
        <v/>
      </c>
      <c r="R195" s="99" t="str">
        <f t="shared" si="201"/>
        <v/>
      </c>
      <c r="S195" s="99" t="str">
        <f t="shared" si="201"/>
        <v/>
      </c>
      <c r="T195" s="99" t="str">
        <f t="shared" si="201"/>
        <v/>
      </c>
      <c r="U195" s="99" t="str">
        <f t="shared" si="201"/>
        <v/>
      </c>
      <c r="V195" s="99" t="str">
        <f t="shared" si="152"/>
        <v/>
      </c>
      <c r="W195" s="100">
        <f t="shared" si="153"/>
        <v>-3</v>
      </c>
    </row>
    <row r="196" spans="1:23" ht="18" customHeight="1">
      <c r="A196" s="102" t="s">
        <v>75</v>
      </c>
      <c r="B196" s="92" t="str">
        <f t="shared" ref="B196:U196" si="203">IF(OR(B31="Tin-Thảo",B31="Tin-Hiếu"),B31,"")</f>
        <v/>
      </c>
      <c r="C196" s="92" t="str">
        <f t="shared" si="203"/>
        <v/>
      </c>
      <c r="D196" s="92" t="str">
        <f t="shared" si="203"/>
        <v/>
      </c>
      <c r="E196" s="92" t="str">
        <f t="shared" si="203"/>
        <v/>
      </c>
      <c r="F196" s="92" t="str">
        <f t="shared" si="203"/>
        <v/>
      </c>
      <c r="G196" s="92" t="str">
        <f t="shared" si="203"/>
        <v/>
      </c>
      <c r="H196" s="92" t="str">
        <f t="shared" si="203"/>
        <v/>
      </c>
      <c r="I196" s="92" t="str">
        <f t="shared" si="203"/>
        <v/>
      </c>
      <c r="J196" s="92" t="str">
        <f t="shared" si="203"/>
        <v/>
      </c>
      <c r="K196" s="92" t="str">
        <f t="shared" si="203"/>
        <v/>
      </c>
      <c r="L196" s="92" t="str">
        <f t="shared" si="203"/>
        <v/>
      </c>
      <c r="M196" s="92" t="str">
        <f t="shared" si="203"/>
        <v/>
      </c>
      <c r="N196" s="92" t="str">
        <f t="shared" si="203"/>
        <v/>
      </c>
      <c r="O196" s="92" t="str">
        <f t="shared" ref="O196" si="204">IF(OR(O31="Tin-Thảo",O31="Tin-Hiếu"),O31,"")</f>
        <v/>
      </c>
      <c r="P196" s="92" t="str">
        <f t="shared" si="203"/>
        <v/>
      </c>
      <c r="Q196" s="92" t="str">
        <f t="shared" si="203"/>
        <v/>
      </c>
      <c r="R196" s="92" t="str">
        <f t="shared" si="203"/>
        <v/>
      </c>
      <c r="S196" s="92" t="str">
        <f t="shared" si="203"/>
        <v/>
      </c>
      <c r="T196" s="92" t="str">
        <f t="shared" si="203"/>
        <v/>
      </c>
      <c r="U196" s="92" t="str">
        <f t="shared" si="203"/>
        <v/>
      </c>
      <c r="V196" s="92" t="str">
        <f t="shared" si="152"/>
        <v/>
      </c>
      <c r="W196" s="93">
        <f t="shared" si="153"/>
        <v>-3</v>
      </c>
    </row>
    <row r="197" spans="1:23" ht="18" customHeight="1">
      <c r="A197" s="119">
        <v>2</v>
      </c>
      <c r="B197" s="95" t="str">
        <f t="shared" ref="B197:U197" si="205">IF(OR(B32="Tin-Thảo",B32="Tin-Hiếu"),B32,"")</f>
        <v/>
      </c>
      <c r="C197" s="95" t="str">
        <f t="shared" si="205"/>
        <v/>
      </c>
      <c r="D197" s="95" t="str">
        <f t="shared" si="205"/>
        <v/>
      </c>
      <c r="E197" s="95" t="str">
        <f t="shared" si="205"/>
        <v/>
      </c>
      <c r="F197" s="95" t="str">
        <f t="shared" si="205"/>
        <v/>
      </c>
      <c r="G197" s="95" t="str">
        <f t="shared" si="205"/>
        <v/>
      </c>
      <c r="H197" s="95" t="str">
        <f t="shared" si="205"/>
        <v/>
      </c>
      <c r="I197" s="95" t="str">
        <f t="shared" si="205"/>
        <v/>
      </c>
      <c r="J197" s="95" t="str">
        <f t="shared" si="205"/>
        <v/>
      </c>
      <c r="K197" s="95" t="str">
        <f t="shared" si="205"/>
        <v/>
      </c>
      <c r="L197" s="95" t="str">
        <f t="shared" si="205"/>
        <v/>
      </c>
      <c r="M197" s="95" t="str">
        <f t="shared" si="205"/>
        <v/>
      </c>
      <c r="N197" s="95" t="str">
        <f t="shared" si="205"/>
        <v/>
      </c>
      <c r="O197" s="95" t="str">
        <f t="shared" ref="O197" si="206">IF(OR(O32="Tin-Thảo",O32="Tin-Hiếu"),O32,"")</f>
        <v/>
      </c>
      <c r="P197" s="95" t="str">
        <f t="shared" si="205"/>
        <v/>
      </c>
      <c r="Q197" s="95" t="str">
        <f t="shared" si="205"/>
        <v/>
      </c>
      <c r="R197" s="95" t="str">
        <f t="shared" si="205"/>
        <v/>
      </c>
      <c r="S197" s="95" t="str">
        <f t="shared" si="205"/>
        <v/>
      </c>
      <c r="T197" s="95" t="str">
        <f t="shared" si="205"/>
        <v/>
      </c>
      <c r="U197" s="95" t="str">
        <f t="shared" si="205"/>
        <v/>
      </c>
      <c r="V197" s="95" t="str">
        <f t="shared" si="152"/>
        <v/>
      </c>
      <c r="W197" s="96">
        <f t="shared" si="153"/>
        <v>-3</v>
      </c>
    </row>
    <row r="198" spans="1:23" ht="18" customHeight="1">
      <c r="A198" s="119"/>
      <c r="B198" s="95" t="str">
        <f t="shared" ref="B198:U198" si="207">IF(OR(B33="Tin-Thảo",B33="Tin-Hiếu"),B33,"")</f>
        <v/>
      </c>
      <c r="C198" s="95" t="str">
        <f t="shared" si="207"/>
        <v/>
      </c>
      <c r="D198" s="95" t="str">
        <f t="shared" si="207"/>
        <v/>
      </c>
      <c r="E198" s="95" t="str">
        <f t="shared" si="207"/>
        <v/>
      </c>
      <c r="F198" s="95" t="str">
        <f t="shared" si="207"/>
        <v/>
      </c>
      <c r="G198" s="95" t="str">
        <f t="shared" si="207"/>
        <v/>
      </c>
      <c r="H198" s="95" t="str">
        <f t="shared" si="207"/>
        <v/>
      </c>
      <c r="I198" s="95" t="str">
        <f t="shared" si="207"/>
        <v/>
      </c>
      <c r="J198" s="95" t="str">
        <f t="shared" si="207"/>
        <v/>
      </c>
      <c r="K198" s="95" t="str">
        <f t="shared" si="207"/>
        <v/>
      </c>
      <c r="L198" s="95" t="str">
        <f t="shared" si="207"/>
        <v/>
      </c>
      <c r="M198" s="95" t="str">
        <f t="shared" si="207"/>
        <v/>
      </c>
      <c r="N198" s="95" t="str">
        <f t="shared" si="207"/>
        <v/>
      </c>
      <c r="O198" s="95" t="str">
        <f t="shared" ref="O198" si="208">IF(OR(O33="Tin-Thảo",O33="Tin-Hiếu"),O33,"")</f>
        <v/>
      </c>
      <c r="P198" s="95" t="str">
        <f t="shared" si="207"/>
        <v/>
      </c>
      <c r="Q198" s="95" t="str">
        <f t="shared" si="207"/>
        <v/>
      </c>
      <c r="R198" s="95" t="str">
        <f t="shared" si="207"/>
        <v/>
      </c>
      <c r="S198" s="95" t="str">
        <f t="shared" si="207"/>
        <v/>
      </c>
      <c r="T198" s="95" t="str">
        <f t="shared" si="207"/>
        <v/>
      </c>
      <c r="U198" s="95" t="str">
        <f t="shared" si="207"/>
        <v/>
      </c>
      <c r="V198" s="95" t="str">
        <f t="shared" si="152"/>
        <v/>
      </c>
      <c r="W198" s="96">
        <f t="shared" si="153"/>
        <v>-3</v>
      </c>
    </row>
    <row r="199" spans="1:23" ht="18" customHeight="1">
      <c r="A199" s="119"/>
      <c r="B199" s="95" t="str">
        <f t="shared" ref="B199:U199" si="209">IF(OR(B34="Tin-Thảo",B34="Tin-Hiếu"),B34,"")</f>
        <v/>
      </c>
      <c r="C199" s="95" t="str">
        <f t="shared" si="209"/>
        <v/>
      </c>
      <c r="D199" s="95" t="str">
        <f t="shared" si="209"/>
        <v/>
      </c>
      <c r="E199" s="95" t="str">
        <f t="shared" si="209"/>
        <v/>
      </c>
      <c r="F199" s="95" t="str">
        <f t="shared" si="209"/>
        <v/>
      </c>
      <c r="G199" s="95" t="str">
        <f t="shared" si="209"/>
        <v/>
      </c>
      <c r="H199" s="95" t="str">
        <f t="shared" si="209"/>
        <v/>
      </c>
      <c r="I199" s="95" t="str">
        <f t="shared" si="209"/>
        <v/>
      </c>
      <c r="J199" s="95" t="str">
        <f t="shared" si="209"/>
        <v/>
      </c>
      <c r="K199" s="95" t="str">
        <f t="shared" si="209"/>
        <v/>
      </c>
      <c r="L199" s="95" t="str">
        <f t="shared" si="209"/>
        <v/>
      </c>
      <c r="M199" s="95" t="str">
        <f t="shared" si="209"/>
        <v/>
      </c>
      <c r="N199" s="95" t="str">
        <f t="shared" si="209"/>
        <v/>
      </c>
      <c r="O199" s="95" t="str">
        <f t="shared" ref="O199" si="210">IF(OR(O34="Tin-Thảo",O34="Tin-Hiếu"),O34,"")</f>
        <v/>
      </c>
      <c r="P199" s="95" t="str">
        <f t="shared" si="209"/>
        <v/>
      </c>
      <c r="Q199" s="95" t="str">
        <f t="shared" si="209"/>
        <v/>
      </c>
      <c r="R199" s="95" t="str">
        <f t="shared" si="209"/>
        <v/>
      </c>
      <c r="S199" s="95" t="str">
        <f t="shared" si="209"/>
        <v/>
      </c>
      <c r="T199" s="95" t="str">
        <f t="shared" si="209"/>
        <v/>
      </c>
      <c r="U199" s="95" t="str">
        <f t="shared" si="209"/>
        <v/>
      </c>
      <c r="V199" s="95" t="str">
        <f t="shared" si="152"/>
        <v/>
      </c>
      <c r="W199" s="96">
        <f t="shared" si="153"/>
        <v>-3</v>
      </c>
    </row>
    <row r="200" spans="1:23" ht="18" customHeight="1">
      <c r="A200" s="103"/>
      <c r="B200" s="99" t="str">
        <f t="shared" ref="B200:U200" si="211">IF(OR(B35="Tin-Thảo",B35="Tin-Hiếu"),B35,"")</f>
        <v/>
      </c>
      <c r="C200" s="99" t="str">
        <f t="shared" si="211"/>
        <v/>
      </c>
      <c r="D200" s="99" t="str">
        <f t="shared" si="211"/>
        <v/>
      </c>
      <c r="E200" s="99" t="str">
        <f t="shared" si="211"/>
        <v/>
      </c>
      <c r="F200" s="99" t="str">
        <f t="shared" si="211"/>
        <v/>
      </c>
      <c r="G200" s="99" t="str">
        <f t="shared" si="211"/>
        <v/>
      </c>
      <c r="H200" s="99" t="str">
        <f t="shared" si="211"/>
        <v/>
      </c>
      <c r="I200" s="99" t="str">
        <f t="shared" si="211"/>
        <v/>
      </c>
      <c r="J200" s="99" t="str">
        <f t="shared" si="211"/>
        <v/>
      </c>
      <c r="K200" s="99" t="str">
        <f t="shared" si="211"/>
        <v/>
      </c>
      <c r="L200" s="99" t="str">
        <f t="shared" si="211"/>
        <v/>
      </c>
      <c r="M200" s="99" t="str">
        <f t="shared" si="211"/>
        <v/>
      </c>
      <c r="N200" s="99" t="str">
        <f t="shared" si="211"/>
        <v/>
      </c>
      <c r="O200" s="99" t="str">
        <f t="shared" ref="O200" si="212">IF(OR(O35="Tin-Thảo",O35="Tin-Hiếu"),O35,"")</f>
        <v/>
      </c>
      <c r="P200" s="99" t="str">
        <f t="shared" si="211"/>
        <v/>
      </c>
      <c r="Q200" s="99" t="str">
        <f t="shared" si="211"/>
        <v/>
      </c>
      <c r="R200" s="99" t="str">
        <f t="shared" si="211"/>
        <v/>
      </c>
      <c r="S200" s="99" t="str">
        <f t="shared" si="211"/>
        <v/>
      </c>
      <c r="T200" s="99" t="str">
        <f t="shared" si="211"/>
        <v/>
      </c>
      <c r="U200" s="99" t="str">
        <f t="shared" si="211"/>
        <v/>
      </c>
      <c r="V200" s="99" t="str">
        <f t="shared" si="152"/>
        <v/>
      </c>
      <c r="W200" s="100">
        <f t="shared" si="153"/>
        <v>-3</v>
      </c>
    </row>
    <row r="201" spans="1:23" ht="18" customHeight="1">
      <c r="A201" s="104">
        <f>18*30-COUNTBLANK(B171:V200)</f>
        <v>-60</v>
      </c>
      <c r="B201" s="76">
        <f>6*2+11*1</f>
        <v>23</v>
      </c>
      <c r="C201" s="105" t="str">
        <f>IF(A201&lt;&gt;B201,"Lỗi","")</f>
        <v>Lỗi</v>
      </c>
    </row>
    <row r="202" spans="1:23" ht="18" customHeight="1">
      <c r="A202" s="86"/>
      <c r="B202" s="185" t="s">
        <v>80</v>
      </c>
      <c r="C202" s="186"/>
      <c r="D202" s="186"/>
      <c r="E202" s="186"/>
      <c r="F202" s="186"/>
      <c r="G202" s="186"/>
      <c r="H202" s="186"/>
      <c r="I202" s="186"/>
      <c r="J202" s="186"/>
      <c r="K202" s="186"/>
      <c r="L202" s="186"/>
      <c r="M202" s="186"/>
      <c r="N202" s="186"/>
      <c r="O202" s="186"/>
      <c r="P202" s="186"/>
      <c r="Q202" s="186"/>
      <c r="R202" s="186"/>
      <c r="S202" s="87"/>
      <c r="T202" s="87"/>
      <c r="U202" s="87"/>
      <c r="V202" s="85"/>
    </row>
    <row r="203" spans="1:23" ht="18" customHeight="1">
      <c r="A203" s="88"/>
      <c r="B203" s="89" t="str">
        <f t="shared" ref="B203:H203" si="213">B5</f>
        <v>10A1</v>
      </c>
      <c r="C203" s="89" t="str">
        <f t="shared" si="213"/>
        <v>10A2</v>
      </c>
      <c r="D203" s="89" t="str">
        <f t="shared" si="213"/>
        <v>10A3</v>
      </c>
      <c r="E203" s="89" t="str">
        <f t="shared" si="213"/>
        <v>10A4</v>
      </c>
      <c r="F203" s="89" t="str">
        <f t="shared" si="213"/>
        <v>10A5</v>
      </c>
      <c r="G203" s="89" t="str">
        <f t="shared" si="213"/>
        <v>10A6</v>
      </c>
      <c r="H203" s="89" t="str">
        <f t="shared" si="213"/>
        <v>10A7</v>
      </c>
      <c r="I203" s="89" t="str">
        <f>I5</f>
        <v>11B1</v>
      </c>
      <c r="J203" s="89" t="str">
        <f>J5</f>
        <v>11B2</v>
      </c>
      <c r="K203" s="89" t="str">
        <f>K5</f>
        <v>11B3</v>
      </c>
      <c r="L203" s="89" t="str">
        <f>L5</f>
        <v>11B4</v>
      </c>
      <c r="M203" s="89" t="str">
        <f>M5</f>
        <v>11B5</v>
      </c>
      <c r="N203" s="89" t="s">
        <v>14</v>
      </c>
      <c r="O203" s="89" t="s">
        <v>136</v>
      </c>
      <c r="P203" s="89" t="str">
        <f t="shared" ref="P203:V203" si="214">P5</f>
        <v>12C1</v>
      </c>
      <c r="Q203" s="89" t="str">
        <f t="shared" si="214"/>
        <v>12C2</v>
      </c>
      <c r="R203" s="89" t="str">
        <f t="shared" si="214"/>
        <v>12C3</v>
      </c>
      <c r="S203" s="89" t="str">
        <f t="shared" si="214"/>
        <v>12C4</v>
      </c>
      <c r="T203" s="89" t="str">
        <f t="shared" ref="T203:U203" si="215">T137</f>
        <v>12C5</v>
      </c>
      <c r="U203" s="89" t="str">
        <f t="shared" si="215"/>
        <v>12C6</v>
      </c>
      <c r="V203" s="89">
        <f t="shared" si="214"/>
        <v>0</v>
      </c>
      <c r="W203" s="90" t="s">
        <v>70</v>
      </c>
    </row>
    <row r="204" spans="1:23" ht="18" customHeight="1">
      <c r="A204" s="91">
        <v>1</v>
      </c>
      <c r="B204" s="92" t="str">
        <f>IF(OR(B6="Văn-Tâm",B6="Văn-Thu",B6="Văn-Tuyết",B6="Văn-B.Phượng",B6="Văn-Đ.Huy",B6="Văn-Huệ"),B6,"")</f>
        <v/>
      </c>
      <c r="C204" s="92" t="str">
        <f t="shared" ref="C204:U204" si="216">IF(OR(C6="Văn-Tâm",C6="Văn-Thu",C6="Văn-Tuyết",C6="Văn-B.Phượng",C6="Văn-Đ.Huy",C6="Văn-Huệ"),C6,"")</f>
        <v/>
      </c>
      <c r="D204" s="92" t="str">
        <f t="shared" si="216"/>
        <v/>
      </c>
      <c r="E204" s="92" t="str">
        <f t="shared" si="216"/>
        <v/>
      </c>
      <c r="F204" s="92" t="str">
        <f t="shared" si="216"/>
        <v/>
      </c>
      <c r="G204" s="92" t="str">
        <f t="shared" si="216"/>
        <v/>
      </c>
      <c r="H204" s="92" t="str">
        <f t="shared" si="216"/>
        <v/>
      </c>
      <c r="I204" s="92" t="str">
        <f t="shared" si="216"/>
        <v/>
      </c>
      <c r="J204" s="92" t="str">
        <f t="shared" si="216"/>
        <v/>
      </c>
      <c r="K204" s="92" t="str">
        <f t="shared" si="216"/>
        <v/>
      </c>
      <c r="L204" s="92" t="str">
        <f t="shared" si="216"/>
        <v/>
      </c>
      <c r="M204" s="92" t="str">
        <f t="shared" si="216"/>
        <v/>
      </c>
      <c r="N204" s="92" t="str">
        <f t="shared" si="216"/>
        <v/>
      </c>
      <c r="O204" s="92" t="str">
        <f t="shared" si="216"/>
        <v/>
      </c>
      <c r="P204" s="92" t="str">
        <f t="shared" si="216"/>
        <v/>
      </c>
      <c r="Q204" s="92" t="str">
        <f t="shared" si="216"/>
        <v/>
      </c>
      <c r="R204" s="92" t="str">
        <f t="shared" si="216"/>
        <v/>
      </c>
      <c r="S204" s="92" t="str">
        <f t="shared" si="216"/>
        <v/>
      </c>
      <c r="T204" s="92" t="str">
        <f t="shared" si="216"/>
        <v/>
      </c>
      <c r="U204" s="92" t="str">
        <f t="shared" si="216"/>
        <v/>
      </c>
      <c r="V204" s="92" t="str">
        <f t="shared" ref="V204:V216" si="217">IF(OR(V6="Văn-Tâm",V6="Văn-Thu",V6="Văn-Tuyết",V6="Văn-V.Thủy",V6="Văn-Đ.Huy",V6="Văn-Huệ"),V6,"")</f>
        <v/>
      </c>
      <c r="W204" s="93">
        <f t="shared" ref="W204:W233" si="218">IF((18-COUNTBLANK(B204:V204))=0,"",18-COUNTBLANK(B204:V204))</f>
        <v>-3</v>
      </c>
    </row>
    <row r="205" spans="1:23" ht="18" customHeight="1">
      <c r="A205" s="94">
        <v>2</v>
      </c>
      <c r="B205" s="95" t="str">
        <f t="shared" ref="B205:U205" si="219">IF(OR(B7="Văn-Tâm",B7="Văn-Thu",B7="Văn-Tuyết",B7="Văn-B.Phượng",B7="Văn-Đ.Huy",B7="Văn-Huệ"),B7,"")</f>
        <v/>
      </c>
      <c r="C205" s="95" t="str">
        <f t="shared" si="219"/>
        <v/>
      </c>
      <c r="D205" s="95" t="str">
        <f t="shared" si="219"/>
        <v/>
      </c>
      <c r="E205" s="95" t="str">
        <f t="shared" si="219"/>
        <v/>
      </c>
      <c r="F205" s="95" t="str">
        <f t="shared" si="219"/>
        <v>Văn-Đ.Huy</v>
      </c>
      <c r="G205" s="95" t="str">
        <f t="shared" si="219"/>
        <v/>
      </c>
      <c r="H205" s="95" t="str">
        <f t="shared" si="219"/>
        <v/>
      </c>
      <c r="I205" s="95" t="str">
        <f t="shared" si="219"/>
        <v/>
      </c>
      <c r="J205" s="95" t="str">
        <f t="shared" si="219"/>
        <v/>
      </c>
      <c r="K205" s="95" t="str">
        <f t="shared" si="219"/>
        <v>Văn-Thu</v>
      </c>
      <c r="L205" s="95" t="str">
        <f t="shared" si="219"/>
        <v/>
      </c>
      <c r="M205" s="95" t="str">
        <f t="shared" si="219"/>
        <v>Văn-Huệ</v>
      </c>
      <c r="N205" s="95" t="str">
        <f t="shared" si="219"/>
        <v/>
      </c>
      <c r="O205" s="95" t="str">
        <f t="shared" si="219"/>
        <v/>
      </c>
      <c r="P205" s="95" t="str">
        <f t="shared" si="219"/>
        <v/>
      </c>
      <c r="Q205" s="95" t="str">
        <f t="shared" si="219"/>
        <v/>
      </c>
      <c r="R205" s="95" t="str">
        <f t="shared" si="219"/>
        <v/>
      </c>
      <c r="S205" s="95" t="str">
        <f t="shared" si="219"/>
        <v/>
      </c>
      <c r="T205" s="95" t="str">
        <f t="shared" si="219"/>
        <v/>
      </c>
      <c r="U205" s="95" t="str">
        <f t="shared" si="219"/>
        <v/>
      </c>
      <c r="V205" s="95" t="str">
        <f t="shared" si="217"/>
        <v/>
      </c>
      <c r="W205" s="96" t="str">
        <f t="shared" si="218"/>
        <v/>
      </c>
    </row>
    <row r="206" spans="1:23" ht="18" customHeight="1">
      <c r="A206" s="97" t="s">
        <v>71</v>
      </c>
      <c r="B206" s="95" t="str">
        <f t="shared" ref="B206:U206" si="220">IF(OR(B8="Văn-Tâm",B8="Văn-Thu",B8="Văn-Tuyết",B8="Văn-B.Phượng",B8="Văn-Đ.Huy",B8="Văn-Huệ"),B8,"")</f>
        <v/>
      </c>
      <c r="C206" s="95" t="str">
        <f t="shared" si="220"/>
        <v/>
      </c>
      <c r="D206" s="95" t="str">
        <f t="shared" si="220"/>
        <v/>
      </c>
      <c r="E206" s="95" t="str">
        <f t="shared" si="220"/>
        <v/>
      </c>
      <c r="F206" s="95" t="str">
        <f t="shared" si="220"/>
        <v>Văn-Đ.Huy</v>
      </c>
      <c r="G206" s="95" t="str">
        <f t="shared" si="220"/>
        <v/>
      </c>
      <c r="H206" s="95" t="str">
        <f t="shared" si="220"/>
        <v/>
      </c>
      <c r="I206" s="95" t="str">
        <f t="shared" si="220"/>
        <v/>
      </c>
      <c r="J206" s="95" t="str">
        <f t="shared" si="220"/>
        <v/>
      </c>
      <c r="K206" s="95" t="str">
        <f t="shared" si="220"/>
        <v>Văn-Thu</v>
      </c>
      <c r="L206" s="95" t="str">
        <f t="shared" si="220"/>
        <v/>
      </c>
      <c r="M206" s="95" t="str">
        <f t="shared" si="220"/>
        <v/>
      </c>
      <c r="N206" s="95" t="str">
        <f t="shared" si="220"/>
        <v/>
      </c>
      <c r="O206" s="95" t="str">
        <f t="shared" si="220"/>
        <v/>
      </c>
      <c r="P206" s="95" t="str">
        <f t="shared" si="220"/>
        <v/>
      </c>
      <c r="Q206" s="95" t="str">
        <f t="shared" si="220"/>
        <v/>
      </c>
      <c r="R206" s="95" t="str">
        <f t="shared" si="220"/>
        <v/>
      </c>
      <c r="S206" s="95" t="str">
        <f t="shared" si="220"/>
        <v/>
      </c>
      <c r="T206" s="95" t="str">
        <f t="shared" si="220"/>
        <v/>
      </c>
      <c r="U206" s="95" t="str">
        <f t="shared" si="220"/>
        <v/>
      </c>
      <c r="V206" s="95" t="str">
        <f t="shared" si="217"/>
        <v/>
      </c>
      <c r="W206" s="96">
        <f t="shared" si="218"/>
        <v>-1</v>
      </c>
    </row>
    <row r="207" spans="1:23" ht="18" customHeight="1">
      <c r="A207" s="94">
        <v>4</v>
      </c>
      <c r="B207" s="95" t="str">
        <f t="shared" ref="B207:U207" si="221">IF(OR(B9="Văn-Tâm",B9="Văn-Thu",B9="Văn-Tuyết",B9="Văn-B.Phượng",B9="Văn-Đ.Huy",B9="Văn-Huệ"),B9,"")</f>
        <v/>
      </c>
      <c r="C207" s="95" t="str">
        <f t="shared" si="221"/>
        <v/>
      </c>
      <c r="D207" s="95" t="str">
        <f t="shared" si="221"/>
        <v/>
      </c>
      <c r="E207" s="95" t="str">
        <f t="shared" si="221"/>
        <v/>
      </c>
      <c r="F207" s="95" t="str">
        <f t="shared" si="221"/>
        <v/>
      </c>
      <c r="G207" s="95" t="str">
        <f t="shared" si="221"/>
        <v/>
      </c>
      <c r="H207" s="95" t="str">
        <f t="shared" si="221"/>
        <v/>
      </c>
      <c r="I207" s="95" t="str">
        <f t="shared" si="221"/>
        <v/>
      </c>
      <c r="J207" s="95" t="str">
        <f t="shared" si="221"/>
        <v/>
      </c>
      <c r="K207" s="95" t="str">
        <f t="shared" si="221"/>
        <v/>
      </c>
      <c r="L207" s="95" t="str">
        <f t="shared" si="221"/>
        <v>Văn-Thu</v>
      </c>
      <c r="M207" s="95" t="str">
        <f t="shared" si="221"/>
        <v/>
      </c>
      <c r="N207" s="95" t="str">
        <f t="shared" si="221"/>
        <v>Văn-Đ.Huy</v>
      </c>
      <c r="O207" s="95" t="str">
        <f t="shared" si="221"/>
        <v/>
      </c>
      <c r="P207" s="95" t="str">
        <f t="shared" si="221"/>
        <v/>
      </c>
      <c r="Q207" s="95" t="str">
        <f t="shared" si="221"/>
        <v/>
      </c>
      <c r="R207" s="95" t="str">
        <f t="shared" si="221"/>
        <v/>
      </c>
      <c r="S207" s="95" t="str">
        <f t="shared" si="221"/>
        <v/>
      </c>
      <c r="T207" s="95" t="str">
        <f t="shared" si="221"/>
        <v/>
      </c>
      <c r="U207" s="95" t="str">
        <f t="shared" si="221"/>
        <v/>
      </c>
      <c r="V207" s="95" t="str">
        <f t="shared" si="217"/>
        <v/>
      </c>
      <c r="W207" s="96">
        <f t="shared" si="218"/>
        <v>-1</v>
      </c>
    </row>
    <row r="208" spans="1:23" ht="18" customHeight="1">
      <c r="A208" s="98">
        <v>5</v>
      </c>
      <c r="B208" s="99" t="str">
        <f t="shared" ref="B208:U208" si="222">IF(OR(B10="Văn-Tâm",B10="Văn-Thu",B10="Văn-Tuyết",B10="Văn-B.Phượng",B10="Văn-Đ.Huy",B10="Văn-Huệ"),B10,"")</f>
        <v/>
      </c>
      <c r="C208" s="99" t="str">
        <f t="shared" si="222"/>
        <v/>
      </c>
      <c r="D208" s="99" t="str">
        <f t="shared" si="222"/>
        <v/>
      </c>
      <c r="E208" s="99" t="str">
        <f t="shared" si="222"/>
        <v/>
      </c>
      <c r="F208" s="99" t="str">
        <f t="shared" si="222"/>
        <v/>
      </c>
      <c r="G208" s="99" t="str">
        <f t="shared" si="222"/>
        <v>Văn-B.Phượng</v>
      </c>
      <c r="H208" s="99" t="str">
        <f t="shared" si="222"/>
        <v/>
      </c>
      <c r="I208" s="99" t="str">
        <f t="shared" si="222"/>
        <v/>
      </c>
      <c r="J208" s="99" t="str">
        <f t="shared" si="222"/>
        <v/>
      </c>
      <c r="K208" s="99" t="str">
        <f t="shared" si="222"/>
        <v/>
      </c>
      <c r="L208" s="99" t="str">
        <f t="shared" si="222"/>
        <v>Văn-Thu</v>
      </c>
      <c r="M208" s="99" t="str">
        <f t="shared" si="222"/>
        <v/>
      </c>
      <c r="N208" s="99" t="str">
        <f t="shared" si="222"/>
        <v>Văn-Đ.Huy</v>
      </c>
      <c r="O208" s="99" t="str">
        <f t="shared" si="222"/>
        <v/>
      </c>
      <c r="P208" s="99" t="str">
        <f t="shared" si="222"/>
        <v/>
      </c>
      <c r="Q208" s="99" t="str">
        <f t="shared" si="222"/>
        <v/>
      </c>
      <c r="R208" s="99" t="str">
        <f t="shared" si="222"/>
        <v/>
      </c>
      <c r="S208" s="99" t="str">
        <f t="shared" si="222"/>
        <v/>
      </c>
      <c r="T208" s="99" t="str">
        <f t="shared" si="222"/>
        <v/>
      </c>
      <c r="U208" s="99" t="str">
        <f t="shared" si="222"/>
        <v/>
      </c>
      <c r="V208" s="99" t="str">
        <f t="shared" si="217"/>
        <v/>
      </c>
      <c r="W208" s="100" t="str">
        <f t="shared" si="218"/>
        <v/>
      </c>
    </row>
    <row r="209" spans="1:23" ht="18" customHeight="1">
      <c r="A209" s="91">
        <v>1</v>
      </c>
      <c r="B209" s="92" t="str">
        <f t="shared" ref="B209:U209" si="223">IF(OR(B11="Văn-Tâm",B11="Văn-Thu",B11="Văn-Tuyết",B11="Văn-B.Phượng",B11="Văn-Đ.Huy",B11="Văn-Huệ"),B11,"")</f>
        <v/>
      </c>
      <c r="C209" s="92" t="str">
        <f t="shared" si="223"/>
        <v/>
      </c>
      <c r="D209" s="92" t="str">
        <f t="shared" si="223"/>
        <v/>
      </c>
      <c r="E209" s="92" t="str">
        <f t="shared" si="223"/>
        <v/>
      </c>
      <c r="F209" s="92" t="str">
        <f t="shared" si="223"/>
        <v/>
      </c>
      <c r="G209" s="92" t="str">
        <f t="shared" si="223"/>
        <v/>
      </c>
      <c r="H209" s="92" t="str">
        <f t="shared" si="223"/>
        <v/>
      </c>
      <c r="I209" s="92" t="str">
        <f t="shared" si="223"/>
        <v/>
      </c>
      <c r="J209" s="92" t="str">
        <f t="shared" si="223"/>
        <v/>
      </c>
      <c r="K209" s="92" t="str">
        <f t="shared" si="223"/>
        <v/>
      </c>
      <c r="L209" s="92" t="str">
        <f t="shared" si="223"/>
        <v/>
      </c>
      <c r="M209" s="92" t="str">
        <f t="shared" si="223"/>
        <v/>
      </c>
      <c r="N209" s="92" t="str">
        <f t="shared" si="223"/>
        <v/>
      </c>
      <c r="O209" s="92" t="str">
        <f t="shared" si="223"/>
        <v>Văn-B.Phượng</v>
      </c>
      <c r="P209" s="92" t="str">
        <f t="shared" si="223"/>
        <v/>
      </c>
      <c r="Q209" s="92" t="str">
        <f t="shared" si="223"/>
        <v>Văn-Tâm</v>
      </c>
      <c r="R209" s="92" t="str">
        <f t="shared" si="223"/>
        <v/>
      </c>
      <c r="S209" s="92" t="str">
        <f t="shared" si="223"/>
        <v>Văn-Huệ</v>
      </c>
      <c r="T209" s="92" t="str">
        <f t="shared" si="223"/>
        <v/>
      </c>
      <c r="U209" s="92" t="str">
        <f t="shared" si="223"/>
        <v/>
      </c>
      <c r="V209" s="92" t="str">
        <f t="shared" si="217"/>
        <v/>
      </c>
      <c r="W209" s="93" t="str">
        <f t="shared" si="218"/>
        <v/>
      </c>
    </row>
    <row r="210" spans="1:23" ht="18" customHeight="1">
      <c r="A210" s="94">
        <v>2</v>
      </c>
      <c r="B210" s="95" t="str">
        <f t="shared" ref="B210:U210" si="224">IF(OR(B12="Văn-Tâm",B12="Văn-Thu",B12="Văn-Tuyết",B12="Văn-B.Phượng",B12="Văn-Đ.Huy",B12="Văn-Huệ"),B12,"")</f>
        <v>Văn-Thu</v>
      </c>
      <c r="C210" s="95" t="str">
        <f t="shared" si="224"/>
        <v/>
      </c>
      <c r="D210" s="95" t="str">
        <f t="shared" si="224"/>
        <v/>
      </c>
      <c r="E210" s="95" t="str">
        <f t="shared" si="224"/>
        <v/>
      </c>
      <c r="F210" s="95" t="str">
        <f t="shared" si="224"/>
        <v/>
      </c>
      <c r="G210" s="95" t="str">
        <f t="shared" si="224"/>
        <v>Văn-B.Phượng</v>
      </c>
      <c r="H210" s="95" t="str">
        <f t="shared" si="224"/>
        <v/>
      </c>
      <c r="I210" s="95" t="str">
        <f t="shared" si="224"/>
        <v>Văn-Tâm</v>
      </c>
      <c r="J210" s="95" t="str">
        <f t="shared" si="224"/>
        <v/>
      </c>
      <c r="K210" s="95" t="str">
        <f t="shared" si="224"/>
        <v/>
      </c>
      <c r="L210" s="95" t="str">
        <f t="shared" si="224"/>
        <v/>
      </c>
      <c r="M210" s="95" t="str">
        <f t="shared" si="224"/>
        <v/>
      </c>
      <c r="N210" s="95" t="str">
        <f t="shared" si="224"/>
        <v/>
      </c>
      <c r="O210" s="95" t="str">
        <f t="shared" si="224"/>
        <v/>
      </c>
      <c r="P210" s="95" t="str">
        <f t="shared" si="224"/>
        <v/>
      </c>
      <c r="Q210" s="95" t="str">
        <f t="shared" si="224"/>
        <v/>
      </c>
      <c r="R210" s="95" t="str">
        <f t="shared" si="224"/>
        <v/>
      </c>
      <c r="S210" s="95" t="str">
        <f t="shared" si="224"/>
        <v/>
      </c>
      <c r="T210" s="95" t="str">
        <f t="shared" si="224"/>
        <v/>
      </c>
      <c r="U210" s="95" t="str">
        <f t="shared" si="224"/>
        <v>Văn-Tuyết</v>
      </c>
      <c r="V210" s="92" t="str">
        <f t="shared" si="217"/>
        <v/>
      </c>
      <c r="W210" s="96">
        <f t="shared" si="218"/>
        <v>1</v>
      </c>
    </row>
    <row r="211" spans="1:23" ht="18" customHeight="1">
      <c r="A211" s="97" t="s">
        <v>72</v>
      </c>
      <c r="B211" s="95" t="str">
        <f t="shared" ref="B211:U211" si="225">IF(OR(B13="Văn-Tâm",B13="Văn-Thu",B13="Văn-Tuyết",B13="Văn-B.Phượng",B13="Văn-Đ.Huy",B13="Văn-Huệ"),B13,"")</f>
        <v>Văn-Thu</v>
      </c>
      <c r="C211" s="95" t="str">
        <f t="shared" si="225"/>
        <v/>
      </c>
      <c r="D211" s="95" t="str">
        <f t="shared" si="225"/>
        <v>Văn-Tuyết</v>
      </c>
      <c r="E211" s="95" t="str">
        <f t="shared" si="225"/>
        <v/>
      </c>
      <c r="F211" s="95" t="str">
        <f t="shared" si="225"/>
        <v/>
      </c>
      <c r="G211" s="95" t="str">
        <f t="shared" si="225"/>
        <v>Văn-B.Phượng</v>
      </c>
      <c r="H211" s="95" t="str">
        <f t="shared" si="225"/>
        <v/>
      </c>
      <c r="I211" s="95" t="str">
        <f t="shared" si="225"/>
        <v>Văn-Tâm</v>
      </c>
      <c r="J211" s="95" t="str">
        <f t="shared" si="225"/>
        <v/>
      </c>
      <c r="K211" s="95" t="str">
        <f t="shared" si="225"/>
        <v/>
      </c>
      <c r="L211" s="95" t="str">
        <f t="shared" si="225"/>
        <v/>
      </c>
      <c r="M211" s="95" t="str">
        <f t="shared" si="225"/>
        <v>Văn-Huệ</v>
      </c>
      <c r="N211" s="95" t="str">
        <f t="shared" si="225"/>
        <v/>
      </c>
      <c r="O211" s="95" t="str">
        <f t="shared" si="225"/>
        <v/>
      </c>
      <c r="P211" s="95" t="str">
        <f t="shared" si="225"/>
        <v/>
      </c>
      <c r="Q211" s="95" t="str">
        <f t="shared" si="225"/>
        <v/>
      </c>
      <c r="R211" s="95" t="str">
        <f t="shared" si="225"/>
        <v/>
      </c>
      <c r="S211" s="95" t="str">
        <f t="shared" si="225"/>
        <v/>
      </c>
      <c r="T211" s="95" t="str">
        <f t="shared" si="225"/>
        <v/>
      </c>
      <c r="U211" s="95" t="str">
        <f t="shared" si="225"/>
        <v/>
      </c>
      <c r="V211" s="92" t="str">
        <f t="shared" si="217"/>
        <v/>
      </c>
      <c r="W211" s="96">
        <f t="shared" si="218"/>
        <v>2</v>
      </c>
    </row>
    <row r="212" spans="1:23" ht="18" customHeight="1">
      <c r="A212" s="94">
        <v>4</v>
      </c>
      <c r="B212" s="95" t="str">
        <f t="shared" ref="B212:U212" si="226">IF(OR(B14="Văn-Tâm",B14="Văn-Thu",B14="Văn-Tuyết",B14="Văn-B.Phượng",B14="Văn-Đ.Huy",B14="Văn-Huệ"),B14,"")</f>
        <v/>
      </c>
      <c r="C212" s="95" t="str">
        <f t="shared" si="226"/>
        <v/>
      </c>
      <c r="D212" s="95" t="str">
        <f t="shared" si="226"/>
        <v>Văn-Tuyết</v>
      </c>
      <c r="E212" s="95" t="str">
        <f t="shared" si="226"/>
        <v/>
      </c>
      <c r="F212" s="95" t="str">
        <f t="shared" si="226"/>
        <v/>
      </c>
      <c r="G212" s="95" t="str">
        <f t="shared" si="226"/>
        <v/>
      </c>
      <c r="H212" s="95" t="str">
        <f t="shared" si="226"/>
        <v>Văn-B.Phượng</v>
      </c>
      <c r="I212" s="95" t="str">
        <f t="shared" si="226"/>
        <v/>
      </c>
      <c r="J212" s="95" t="str">
        <f t="shared" si="226"/>
        <v/>
      </c>
      <c r="K212" s="95" t="str">
        <f t="shared" si="226"/>
        <v/>
      </c>
      <c r="L212" s="95" t="str">
        <f t="shared" si="226"/>
        <v/>
      </c>
      <c r="M212" s="95" t="str">
        <f t="shared" si="226"/>
        <v>Văn-Huệ</v>
      </c>
      <c r="N212" s="95" t="str">
        <f t="shared" si="226"/>
        <v/>
      </c>
      <c r="O212" s="95" t="str">
        <f t="shared" si="226"/>
        <v/>
      </c>
      <c r="P212" s="95" t="str">
        <f t="shared" si="226"/>
        <v/>
      </c>
      <c r="Q212" s="95" t="str">
        <f t="shared" si="226"/>
        <v/>
      </c>
      <c r="R212" s="95" t="str">
        <f t="shared" si="226"/>
        <v>Văn-Tâm</v>
      </c>
      <c r="S212" s="95" t="str">
        <f t="shared" si="226"/>
        <v/>
      </c>
      <c r="T212" s="95" t="str">
        <f t="shared" si="226"/>
        <v/>
      </c>
      <c r="U212" s="95" t="str">
        <f t="shared" si="226"/>
        <v/>
      </c>
      <c r="V212" s="92" t="str">
        <f t="shared" si="217"/>
        <v/>
      </c>
      <c r="W212" s="96">
        <f t="shared" si="218"/>
        <v>1</v>
      </c>
    </row>
    <row r="213" spans="1:23" ht="18" customHeight="1">
      <c r="A213" s="98">
        <v>5</v>
      </c>
      <c r="B213" s="99" t="str">
        <f t="shared" ref="B213:U213" si="227">IF(OR(B15="Văn-Tâm",B15="Văn-Thu",B15="Văn-Tuyết",B15="Văn-B.Phượng",B15="Văn-Đ.Huy",B15="Văn-Huệ"),B15,"")</f>
        <v/>
      </c>
      <c r="C213" s="99" t="str">
        <f t="shared" si="227"/>
        <v/>
      </c>
      <c r="D213" s="99" t="str">
        <f t="shared" si="227"/>
        <v/>
      </c>
      <c r="E213" s="99" t="str">
        <f t="shared" si="227"/>
        <v/>
      </c>
      <c r="F213" s="99" t="str">
        <f t="shared" si="227"/>
        <v/>
      </c>
      <c r="G213" s="99" t="str">
        <f t="shared" si="227"/>
        <v/>
      </c>
      <c r="H213" s="99" t="str">
        <f t="shared" si="227"/>
        <v>Văn-B.Phượng</v>
      </c>
      <c r="I213" s="99" t="str">
        <f t="shared" si="227"/>
        <v/>
      </c>
      <c r="J213" s="99" t="str">
        <f t="shared" si="227"/>
        <v>Văn-Tâm</v>
      </c>
      <c r="K213" s="99" t="str">
        <f t="shared" si="227"/>
        <v/>
      </c>
      <c r="L213" s="99" t="str">
        <f t="shared" si="227"/>
        <v>Văn-Thu</v>
      </c>
      <c r="M213" s="99" t="str">
        <f t="shared" si="227"/>
        <v/>
      </c>
      <c r="N213" s="99" t="str">
        <f t="shared" si="227"/>
        <v/>
      </c>
      <c r="O213" s="99" t="str">
        <f t="shared" si="227"/>
        <v/>
      </c>
      <c r="P213" s="99" t="str">
        <f t="shared" si="227"/>
        <v>Văn-Huệ</v>
      </c>
      <c r="Q213" s="99" t="str">
        <f t="shared" si="227"/>
        <v/>
      </c>
      <c r="R213" s="99" t="str">
        <f t="shared" si="227"/>
        <v/>
      </c>
      <c r="S213" s="99" t="str">
        <f t="shared" si="227"/>
        <v/>
      </c>
      <c r="T213" s="99" t="str">
        <f t="shared" si="227"/>
        <v>Văn-Tuyết</v>
      </c>
      <c r="U213" s="99" t="str">
        <f t="shared" si="227"/>
        <v/>
      </c>
      <c r="V213" s="92" t="str">
        <f t="shared" si="217"/>
        <v/>
      </c>
      <c r="W213" s="100">
        <f t="shared" si="218"/>
        <v>2</v>
      </c>
    </row>
    <row r="214" spans="1:23" ht="18" customHeight="1">
      <c r="A214" s="91">
        <v>1</v>
      </c>
      <c r="B214" s="92" t="str">
        <f t="shared" ref="B214:U214" si="228">IF(OR(B16="Văn-Tâm",B16="Văn-Thu",B16="Văn-Tuyết",B16="Văn-B.Phượng",B16="Văn-Đ.Huy",B16="Văn-Huệ"),B16,"")</f>
        <v/>
      </c>
      <c r="C214" s="92" t="str">
        <f t="shared" si="228"/>
        <v/>
      </c>
      <c r="D214" s="92" t="str">
        <f t="shared" si="228"/>
        <v/>
      </c>
      <c r="E214" s="92" t="str">
        <f t="shared" si="228"/>
        <v/>
      </c>
      <c r="F214" s="92" t="str">
        <f t="shared" si="228"/>
        <v/>
      </c>
      <c r="G214" s="92" t="str">
        <f t="shared" si="228"/>
        <v/>
      </c>
      <c r="H214" s="92" t="str">
        <f t="shared" si="228"/>
        <v/>
      </c>
      <c r="I214" s="92" t="str">
        <f t="shared" si="228"/>
        <v/>
      </c>
      <c r="J214" s="92" t="str">
        <f t="shared" si="228"/>
        <v/>
      </c>
      <c r="K214" s="92" t="str">
        <f t="shared" si="228"/>
        <v/>
      </c>
      <c r="L214" s="92" t="str">
        <f t="shared" si="228"/>
        <v/>
      </c>
      <c r="M214" s="92" t="str">
        <f t="shared" si="228"/>
        <v>Văn-Huệ</v>
      </c>
      <c r="N214" s="92" t="str">
        <f t="shared" si="228"/>
        <v>Văn-Đ.Huy</v>
      </c>
      <c r="O214" s="92" t="str">
        <f t="shared" si="228"/>
        <v>Văn-B.Phượng</v>
      </c>
      <c r="P214" s="92" t="str">
        <f t="shared" si="228"/>
        <v/>
      </c>
      <c r="Q214" s="92" t="str">
        <f t="shared" si="228"/>
        <v>Văn-Tâm</v>
      </c>
      <c r="R214" s="92" t="str">
        <f t="shared" si="228"/>
        <v/>
      </c>
      <c r="S214" s="92" t="str">
        <f t="shared" si="228"/>
        <v/>
      </c>
      <c r="T214" s="92" t="str">
        <f t="shared" si="228"/>
        <v/>
      </c>
      <c r="U214" s="92" t="str">
        <f t="shared" si="228"/>
        <v/>
      </c>
      <c r="V214" s="92" t="str">
        <f t="shared" si="217"/>
        <v/>
      </c>
      <c r="W214" s="93">
        <f t="shared" si="218"/>
        <v>1</v>
      </c>
    </row>
    <row r="215" spans="1:23" ht="18" customHeight="1">
      <c r="A215" s="94">
        <v>2</v>
      </c>
      <c r="B215" s="95" t="str">
        <f t="shared" ref="B215:U215" si="229">IF(OR(B17="Văn-Tâm",B17="Văn-Thu",B17="Văn-Tuyết",B17="Văn-B.Phượng",B17="Văn-Đ.Huy",B17="Văn-Huệ"),B17,"")</f>
        <v/>
      </c>
      <c r="C215" s="95" t="str">
        <f t="shared" si="229"/>
        <v/>
      </c>
      <c r="D215" s="95" t="str">
        <f t="shared" si="229"/>
        <v/>
      </c>
      <c r="E215" s="95" t="str">
        <f t="shared" si="229"/>
        <v/>
      </c>
      <c r="F215" s="95" t="str">
        <f t="shared" si="229"/>
        <v>Văn-Đ.Huy</v>
      </c>
      <c r="G215" s="95" t="str">
        <f t="shared" si="229"/>
        <v/>
      </c>
      <c r="H215" s="95" t="str">
        <f t="shared" si="229"/>
        <v/>
      </c>
      <c r="I215" s="95" t="str">
        <f t="shared" si="229"/>
        <v/>
      </c>
      <c r="J215" s="95" t="str">
        <f t="shared" si="229"/>
        <v/>
      </c>
      <c r="K215" s="95" t="str">
        <f t="shared" si="229"/>
        <v/>
      </c>
      <c r="L215" s="95" t="str">
        <f t="shared" si="229"/>
        <v/>
      </c>
      <c r="M215" s="95" t="str">
        <f t="shared" si="229"/>
        <v/>
      </c>
      <c r="N215" s="95" t="str">
        <f t="shared" si="229"/>
        <v/>
      </c>
      <c r="O215" s="95" t="str">
        <f t="shared" si="229"/>
        <v>Văn-B.Phượng</v>
      </c>
      <c r="P215" s="95" t="str">
        <f t="shared" si="229"/>
        <v/>
      </c>
      <c r="Q215" s="95" t="str">
        <f t="shared" si="229"/>
        <v>Văn-Tâm</v>
      </c>
      <c r="R215" s="95" t="str">
        <f t="shared" si="229"/>
        <v/>
      </c>
      <c r="S215" s="95" t="str">
        <f t="shared" si="229"/>
        <v>Văn-Huệ</v>
      </c>
      <c r="T215" s="95" t="str">
        <f t="shared" si="229"/>
        <v/>
      </c>
      <c r="U215" s="95" t="str">
        <f t="shared" si="229"/>
        <v/>
      </c>
      <c r="V215" s="95" t="str">
        <f t="shared" si="217"/>
        <v/>
      </c>
      <c r="W215" s="96">
        <f t="shared" si="218"/>
        <v>1</v>
      </c>
    </row>
    <row r="216" spans="1:23" ht="18" customHeight="1">
      <c r="A216" s="97" t="s">
        <v>73</v>
      </c>
      <c r="B216" s="95" t="str">
        <f t="shared" ref="B216:U216" si="230">IF(OR(B18="Văn-Tâm",B18="Văn-Thu",B18="Văn-Tuyết",B18="Văn-B.Phượng",B18="Văn-Đ.Huy",B18="Văn-Huệ"),B18,"")</f>
        <v/>
      </c>
      <c r="C216" s="95" t="str">
        <f t="shared" si="230"/>
        <v/>
      </c>
      <c r="D216" s="95" t="str">
        <f t="shared" si="230"/>
        <v/>
      </c>
      <c r="E216" s="95" t="str">
        <f t="shared" si="230"/>
        <v/>
      </c>
      <c r="F216" s="95" t="str">
        <f t="shared" si="230"/>
        <v>Văn-Đ.Huy</v>
      </c>
      <c r="G216" s="95" t="str">
        <f t="shared" si="230"/>
        <v/>
      </c>
      <c r="H216" s="95" t="str">
        <f t="shared" si="230"/>
        <v>Văn-B.Phượng</v>
      </c>
      <c r="I216" s="95" t="str">
        <f t="shared" si="230"/>
        <v/>
      </c>
      <c r="J216" s="95" t="str">
        <f t="shared" si="230"/>
        <v/>
      </c>
      <c r="K216" s="95" t="str">
        <f t="shared" si="230"/>
        <v/>
      </c>
      <c r="L216" s="95" t="str">
        <f t="shared" si="230"/>
        <v/>
      </c>
      <c r="M216" s="95" t="str">
        <f t="shared" si="230"/>
        <v/>
      </c>
      <c r="N216" s="95" t="str">
        <f t="shared" si="230"/>
        <v/>
      </c>
      <c r="O216" s="95" t="str">
        <f t="shared" si="230"/>
        <v/>
      </c>
      <c r="P216" s="95" t="str">
        <f t="shared" si="230"/>
        <v/>
      </c>
      <c r="Q216" s="95" t="str">
        <f t="shared" si="230"/>
        <v/>
      </c>
      <c r="R216" s="95" t="str">
        <f t="shared" si="230"/>
        <v>Văn-Tâm</v>
      </c>
      <c r="S216" s="95" t="str">
        <f t="shared" si="230"/>
        <v/>
      </c>
      <c r="T216" s="95" t="str">
        <f t="shared" si="230"/>
        <v>Văn-Tuyết</v>
      </c>
      <c r="U216" s="95" t="str">
        <f t="shared" si="230"/>
        <v/>
      </c>
      <c r="V216" s="95" t="str">
        <f t="shared" si="217"/>
        <v/>
      </c>
      <c r="W216" s="96">
        <f t="shared" si="218"/>
        <v>1</v>
      </c>
    </row>
    <row r="217" spans="1:23" ht="18" customHeight="1">
      <c r="A217" s="94">
        <v>4</v>
      </c>
      <c r="B217" s="95" t="str">
        <f t="shared" ref="B217:U217" si="231">IF(OR(B19="Văn-Tâm",B19="Văn-Thu",B19="Văn-Tuyết",B19="Văn-B.Phượng",B19="Văn-Đ.Huy",B19="Văn-Huệ"),B19,"")</f>
        <v/>
      </c>
      <c r="C217" s="95" t="str">
        <f t="shared" si="231"/>
        <v/>
      </c>
      <c r="D217" s="95" t="str">
        <f t="shared" si="231"/>
        <v/>
      </c>
      <c r="E217" s="95" t="str">
        <f t="shared" si="231"/>
        <v>Văn-Đ.Huy</v>
      </c>
      <c r="F217" s="95" t="str">
        <f t="shared" si="231"/>
        <v/>
      </c>
      <c r="G217" s="95" t="str">
        <f t="shared" si="231"/>
        <v/>
      </c>
      <c r="H217" s="95" t="str">
        <f t="shared" si="231"/>
        <v/>
      </c>
      <c r="I217" s="95" t="str">
        <f t="shared" si="231"/>
        <v/>
      </c>
      <c r="J217" s="95" t="str">
        <f t="shared" si="231"/>
        <v>Văn-Tâm</v>
      </c>
      <c r="K217" s="95" t="str">
        <f t="shared" si="231"/>
        <v/>
      </c>
      <c r="L217" s="95" t="str">
        <f t="shared" si="231"/>
        <v/>
      </c>
      <c r="M217" s="95" t="str">
        <f t="shared" si="231"/>
        <v/>
      </c>
      <c r="N217" s="95" t="str">
        <f t="shared" si="231"/>
        <v/>
      </c>
      <c r="O217" s="95" t="str">
        <f t="shared" si="231"/>
        <v/>
      </c>
      <c r="P217" s="95" t="str">
        <f t="shared" si="231"/>
        <v>Văn-Huệ</v>
      </c>
      <c r="Q217" s="95" t="str">
        <f t="shared" si="231"/>
        <v/>
      </c>
      <c r="R217" s="95" t="str">
        <f t="shared" si="231"/>
        <v/>
      </c>
      <c r="S217" s="95" t="str">
        <f t="shared" si="231"/>
        <v/>
      </c>
      <c r="T217" s="95" t="str">
        <f t="shared" si="231"/>
        <v/>
      </c>
      <c r="U217" s="95" t="str">
        <f t="shared" si="231"/>
        <v/>
      </c>
      <c r="V217" s="95" t="str">
        <f t="shared" ref="V217" si="232">IF(OR(V19="Văn-Tâm",V19="Văn-Thu",V19="Văn-Tuyết",V19="Văn-V.Thủy",V19="Văn-Đ.Huy",V19="Văn-Huệ"),V19,"")</f>
        <v/>
      </c>
      <c r="W217" s="96" t="str">
        <f t="shared" si="218"/>
        <v/>
      </c>
    </row>
    <row r="218" spans="1:23" ht="18" customHeight="1">
      <c r="A218" s="98">
        <v>5</v>
      </c>
      <c r="B218" s="99" t="str">
        <f t="shared" ref="B218:U218" si="233">IF(OR(B20="Văn-Tâm",B20="Văn-Thu",B20="Văn-Tuyết",B20="Văn-B.Phượng",B20="Văn-Đ.Huy",B20="Văn-Huệ"),B20,"")</f>
        <v/>
      </c>
      <c r="C218" s="99" t="str">
        <f t="shared" si="233"/>
        <v>Văn-Tuyết</v>
      </c>
      <c r="D218" s="99" t="str">
        <f t="shared" si="233"/>
        <v/>
      </c>
      <c r="E218" s="99" t="str">
        <f t="shared" si="233"/>
        <v>Văn-Đ.Huy</v>
      </c>
      <c r="F218" s="99" t="str">
        <f t="shared" si="233"/>
        <v/>
      </c>
      <c r="G218" s="99" t="str">
        <f t="shared" si="233"/>
        <v>Văn-B.Phượng</v>
      </c>
      <c r="H218" s="99" t="str">
        <f t="shared" si="233"/>
        <v/>
      </c>
      <c r="I218" s="99" t="str">
        <f t="shared" si="233"/>
        <v/>
      </c>
      <c r="J218" s="99" t="str">
        <f t="shared" si="233"/>
        <v>Văn-Tâm</v>
      </c>
      <c r="K218" s="99" t="str">
        <f t="shared" si="233"/>
        <v/>
      </c>
      <c r="L218" s="99" t="str">
        <f t="shared" si="233"/>
        <v/>
      </c>
      <c r="M218" s="99" t="str">
        <f t="shared" si="233"/>
        <v/>
      </c>
      <c r="N218" s="99" t="str">
        <f t="shared" si="233"/>
        <v/>
      </c>
      <c r="O218" s="99" t="str">
        <f t="shared" si="233"/>
        <v/>
      </c>
      <c r="P218" s="99" t="str">
        <f t="shared" si="233"/>
        <v>Văn-Huệ</v>
      </c>
      <c r="Q218" s="99" t="str">
        <f t="shared" si="233"/>
        <v/>
      </c>
      <c r="R218" s="99" t="str">
        <f t="shared" si="233"/>
        <v/>
      </c>
      <c r="S218" s="99" t="str">
        <f t="shared" si="233"/>
        <v/>
      </c>
      <c r="T218" s="99" t="str">
        <f t="shared" si="233"/>
        <v/>
      </c>
      <c r="U218" s="99" t="str">
        <f t="shared" si="233"/>
        <v/>
      </c>
      <c r="V218" s="99" t="str">
        <f t="shared" ref="V218:V230" si="234">IF(OR(V20="Văn-Tâm",V20="Văn-Thu",V20="Văn-Tuyết",V20="Văn-V.Thủy",V20="Văn-Đ.Huy",V20="Văn-Huệ"),V20,"")</f>
        <v/>
      </c>
      <c r="W218" s="100">
        <f t="shared" si="218"/>
        <v>2</v>
      </c>
    </row>
    <row r="219" spans="1:23" ht="18" customHeight="1">
      <c r="A219" s="91">
        <v>1</v>
      </c>
      <c r="B219" s="92" t="str">
        <f t="shared" ref="B219:U219" si="235">IF(OR(B21="Văn-Tâm",B21="Văn-Thu",B21="Văn-Tuyết",B21="Văn-B.Phượng",B21="Văn-Đ.Huy",B21="Văn-Huệ"),B21,"")</f>
        <v/>
      </c>
      <c r="C219" s="92" t="str">
        <f t="shared" si="235"/>
        <v/>
      </c>
      <c r="D219" s="92" t="str">
        <f t="shared" si="235"/>
        <v/>
      </c>
      <c r="E219" s="92" t="str">
        <f t="shared" si="235"/>
        <v/>
      </c>
      <c r="F219" s="92" t="str">
        <f t="shared" si="235"/>
        <v/>
      </c>
      <c r="G219" s="92" t="str">
        <f t="shared" si="235"/>
        <v/>
      </c>
      <c r="H219" s="92" t="str">
        <f t="shared" si="235"/>
        <v/>
      </c>
      <c r="I219" s="92" t="str">
        <f t="shared" si="235"/>
        <v/>
      </c>
      <c r="J219" s="92" t="str">
        <f t="shared" si="235"/>
        <v/>
      </c>
      <c r="K219" s="92" t="str">
        <f t="shared" si="235"/>
        <v>Văn-Thu</v>
      </c>
      <c r="L219" s="92" t="str">
        <f t="shared" si="235"/>
        <v/>
      </c>
      <c r="M219" s="92" t="str">
        <f t="shared" si="235"/>
        <v/>
      </c>
      <c r="N219" s="92" t="str">
        <f t="shared" si="235"/>
        <v/>
      </c>
      <c r="O219" s="92" t="str">
        <f t="shared" si="235"/>
        <v/>
      </c>
      <c r="P219" s="92" t="str">
        <f t="shared" si="235"/>
        <v/>
      </c>
      <c r="Q219" s="92" t="str">
        <f t="shared" si="235"/>
        <v/>
      </c>
      <c r="R219" s="92" t="str">
        <f t="shared" si="235"/>
        <v/>
      </c>
      <c r="S219" s="92" t="str">
        <f t="shared" si="235"/>
        <v/>
      </c>
      <c r="T219" s="92" t="str">
        <f t="shared" si="235"/>
        <v/>
      </c>
      <c r="U219" s="92" t="str">
        <f t="shared" si="235"/>
        <v>Văn-Tuyết</v>
      </c>
      <c r="V219" s="92" t="str">
        <f t="shared" si="234"/>
        <v/>
      </c>
      <c r="W219" s="93">
        <f t="shared" si="218"/>
        <v>-1</v>
      </c>
    </row>
    <row r="220" spans="1:23" ht="18" customHeight="1">
      <c r="A220" s="94">
        <v>2</v>
      </c>
      <c r="B220" s="95" t="str">
        <f t="shared" ref="B220:U220" si="236">IF(OR(B22="Văn-Tâm",B22="Văn-Thu",B22="Văn-Tuyết",B22="Văn-B.Phượng",B22="Văn-Đ.Huy",B22="Văn-Huệ"),B22,"")</f>
        <v/>
      </c>
      <c r="C220" s="95" t="str">
        <f t="shared" si="236"/>
        <v/>
      </c>
      <c r="D220" s="95" t="str">
        <f t="shared" si="236"/>
        <v/>
      </c>
      <c r="E220" s="95" t="str">
        <f t="shared" si="236"/>
        <v/>
      </c>
      <c r="F220" s="95" t="str">
        <f t="shared" si="236"/>
        <v/>
      </c>
      <c r="G220" s="95" t="str">
        <f t="shared" si="236"/>
        <v/>
      </c>
      <c r="H220" s="95" t="str">
        <f t="shared" si="236"/>
        <v/>
      </c>
      <c r="I220" s="95" t="str">
        <f t="shared" si="236"/>
        <v/>
      </c>
      <c r="J220" s="95" t="str">
        <f t="shared" si="236"/>
        <v/>
      </c>
      <c r="K220" s="95" t="str">
        <f t="shared" si="236"/>
        <v/>
      </c>
      <c r="L220" s="95" t="str">
        <f t="shared" si="236"/>
        <v/>
      </c>
      <c r="M220" s="95" t="str">
        <f t="shared" si="236"/>
        <v/>
      </c>
      <c r="N220" s="95" t="str">
        <f t="shared" si="236"/>
        <v/>
      </c>
      <c r="O220" s="95" t="str">
        <f t="shared" si="236"/>
        <v/>
      </c>
      <c r="P220" s="95" t="str">
        <f t="shared" si="236"/>
        <v/>
      </c>
      <c r="Q220" s="95" t="str">
        <f t="shared" si="236"/>
        <v/>
      </c>
      <c r="R220" s="95" t="str">
        <f t="shared" si="236"/>
        <v/>
      </c>
      <c r="S220" s="95" t="str">
        <f t="shared" si="236"/>
        <v/>
      </c>
      <c r="T220" s="95" t="str">
        <f t="shared" si="236"/>
        <v/>
      </c>
      <c r="U220" s="95" t="str">
        <f t="shared" si="236"/>
        <v>Văn-Tuyết</v>
      </c>
      <c r="V220" s="95" t="str">
        <f t="shared" si="234"/>
        <v/>
      </c>
      <c r="W220" s="96">
        <f t="shared" si="218"/>
        <v>-2</v>
      </c>
    </row>
    <row r="221" spans="1:23" ht="18" customHeight="1">
      <c r="A221" s="97" t="s">
        <v>74</v>
      </c>
      <c r="B221" s="95" t="str">
        <f t="shared" ref="B221:U221" si="237">IF(OR(B23="Văn-Tâm",B23="Văn-Thu",B23="Văn-Tuyết",B23="Văn-B.Phượng",B23="Văn-Đ.Huy",B23="Văn-Huệ"),B23,"")</f>
        <v>Văn-Thu</v>
      </c>
      <c r="C221" s="95" t="str">
        <f t="shared" si="237"/>
        <v>Văn-Tuyết</v>
      </c>
      <c r="D221" s="95" t="str">
        <f t="shared" si="237"/>
        <v/>
      </c>
      <c r="E221" s="95" t="str">
        <f t="shared" si="237"/>
        <v/>
      </c>
      <c r="F221" s="95" t="str">
        <f t="shared" si="237"/>
        <v/>
      </c>
      <c r="G221" s="95" t="str">
        <f t="shared" si="237"/>
        <v/>
      </c>
      <c r="H221" s="95" t="str">
        <f t="shared" si="237"/>
        <v/>
      </c>
      <c r="I221" s="95" t="str">
        <f t="shared" si="237"/>
        <v/>
      </c>
      <c r="J221" s="95" t="str">
        <f t="shared" si="237"/>
        <v/>
      </c>
      <c r="K221" s="95" t="str">
        <f t="shared" si="237"/>
        <v/>
      </c>
      <c r="L221" s="95" t="str">
        <f t="shared" si="237"/>
        <v/>
      </c>
      <c r="M221" s="95" t="str">
        <f t="shared" si="237"/>
        <v/>
      </c>
      <c r="N221" s="95" t="str">
        <f t="shared" si="237"/>
        <v/>
      </c>
      <c r="O221" s="95" t="str">
        <f t="shared" si="237"/>
        <v/>
      </c>
      <c r="P221" s="95" t="str">
        <f t="shared" si="237"/>
        <v/>
      </c>
      <c r="Q221" s="95" t="str">
        <f t="shared" si="237"/>
        <v/>
      </c>
      <c r="R221" s="95" t="str">
        <f t="shared" si="237"/>
        <v/>
      </c>
      <c r="S221" s="95" t="str">
        <f t="shared" si="237"/>
        <v/>
      </c>
      <c r="T221" s="95" t="str">
        <f t="shared" si="237"/>
        <v/>
      </c>
      <c r="U221" s="95" t="str">
        <f t="shared" si="237"/>
        <v/>
      </c>
      <c r="V221" s="95" t="str">
        <f t="shared" si="234"/>
        <v/>
      </c>
      <c r="W221" s="96">
        <f t="shared" si="218"/>
        <v>-1</v>
      </c>
    </row>
    <row r="222" spans="1:23" ht="18" customHeight="1">
      <c r="A222" s="94">
        <v>4</v>
      </c>
      <c r="B222" s="95" t="str">
        <f t="shared" ref="B222:U222" si="238">IF(OR(B24="Văn-Tâm",B24="Văn-Thu",B24="Văn-Tuyết",B24="Văn-B.Phượng",B24="Văn-Đ.Huy",B24="Văn-Huệ"),B24,"")</f>
        <v/>
      </c>
      <c r="C222" s="95" t="str">
        <f t="shared" si="238"/>
        <v>Văn-Tuyết</v>
      </c>
      <c r="D222" s="95" t="str">
        <f t="shared" si="238"/>
        <v/>
      </c>
      <c r="E222" s="95" t="str">
        <f t="shared" si="238"/>
        <v/>
      </c>
      <c r="F222" s="95" t="str">
        <f t="shared" si="238"/>
        <v/>
      </c>
      <c r="G222" s="95" t="str">
        <f t="shared" si="238"/>
        <v/>
      </c>
      <c r="H222" s="95" t="str">
        <f t="shared" si="238"/>
        <v/>
      </c>
      <c r="I222" s="95" t="str">
        <f t="shared" si="238"/>
        <v/>
      </c>
      <c r="J222" s="95" t="str">
        <f t="shared" si="238"/>
        <v/>
      </c>
      <c r="K222" s="95" t="str">
        <f t="shared" si="238"/>
        <v/>
      </c>
      <c r="L222" s="95" t="str">
        <f t="shared" si="238"/>
        <v>Văn-Thu</v>
      </c>
      <c r="M222" s="95" t="str">
        <f t="shared" si="238"/>
        <v/>
      </c>
      <c r="N222" s="95" t="str">
        <f t="shared" si="238"/>
        <v/>
      </c>
      <c r="O222" s="95" t="str">
        <f t="shared" si="238"/>
        <v/>
      </c>
      <c r="P222" s="95" t="str">
        <f t="shared" si="238"/>
        <v/>
      </c>
      <c r="Q222" s="95" t="str">
        <f t="shared" si="238"/>
        <v/>
      </c>
      <c r="R222" s="95" t="str">
        <f t="shared" si="238"/>
        <v/>
      </c>
      <c r="S222" s="95" t="str">
        <f t="shared" si="238"/>
        <v/>
      </c>
      <c r="T222" s="95" t="str">
        <f t="shared" si="238"/>
        <v/>
      </c>
      <c r="U222" s="95" t="str">
        <f t="shared" si="238"/>
        <v/>
      </c>
      <c r="V222" s="95" t="str">
        <f t="shared" si="234"/>
        <v/>
      </c>
      <c r="W222" s="96">
        <f t="shared" si="218"/>
        <v>-1</v>
      </c>
    </row>
    <row r="223" spans="1:23" ht="18" customHeight="1">
      <c r="A223" s="98">
        <v>5</v>
      </c>
      <c r="B223" s="99" t="str">
        <f t="shared" ref="B223:U223" si="239">IF(OR(B25="Văn-Tâm",B25="Văn-Thu",B25="Văn-Tuyết",B25="Văn-B.Phượng",B25="Văn-Đ.Huy",B25="Văn-Huệ"),B25,"")</f>
        <v/>
      </c>
      <c r="C223" s="99" t="str">
        <f t="shared" si="239"/>
        <v/>
      </c>
      <c r="D223" s="99" t="str">
        <f t="shared" si="239"/>
        <v>Văn-Tuyết</v>
      </c>
      <c r="E223" s="99" t="str">
        <f t="shared" si="239"/>
        <v/>
      </c>
      <c r="F223" s="99" t="str">
        <f t="shared" si="239"/>
        <v/>
      </c>
      <c r="G223" s="99" t="str">
        <f t="shared" si="239"/>
        <v/>
      </c>
      <c r="H223" s="99" t="str">
        <f t="shared" si="239"/>
        <v/>
      </c>
      <c r="I223" s="99" t="str">
        <f t="shared" si="239"/>
        <v/>
      </c>
      <c r="J223" s="99" t="str">
        <f t="shared" si="239"/>
        <v/>
      </c>
      <c r="K223" s="99" t="str">
        <f t="shared" si="239"/>
        <v/>
      </c>
      <c r="L223" s="99" t="str">
        <f t="shared" si="239"/>
        <v/>
      </c>
      <c r="M223" s="99" t="str">
        <f t="shared" si="239"/>
        <v/>
      </c>
      <c r="N223" s="99" t="str">
        <f t="shared" si="239"/>
        <v/>
      </c>
      <c r="O223" s="99" t="str">
        <f t="shared" si="239"/>
        <v/>
      </c>
      <c r="P223" s="99" t="str">
        <f t="shared" si="239"/>
        <v/>
      </c>
      <c r="Q223" s="99" t="str">
        <f t="shared" si="239"/>
        <v/>
      </c>
      <c r="R223" s="99" t="str">
        <f t="shared" si="239"/>
        <v/>
      </c>
      <c r="S223" s="99" t="str">
        <f t="shared" si="239"/>
        <v/>
      </c>
      <c r="T223" s="99" t="str">
        <f t="shared" si="239"/>
        <v/>
      </c>
      <c r="U223" s="99" t="str">
        <f t="shared" si="239"/>
        <v/>
      </c>
      <c r="V223" s="99" t="str">
        <f t="shared" si="234"/>
        <v/>
      </c>
      <c r="W223" s="100">
        <f t="shared" si="218"/>
        <v>-2</v>
      </c>
    </row>
    <row r="224" spans="1:23" ht="18" customHeight="1">
      <c r="A224" s="91">
        <v>1</v>
      </c>
      <c r="B224" s="92" t="str">
        <f t="shared" ref="B224:U224" si="240">IF(OR(B26="Văn-Tâm",B26="Văn-Thu",B26="Văn-Tuyết",B26="Văn-B.Phượng",B26="Văn-Đ.Huy",B26="Văn-Huệ"),B26,"")</f>
        <v/>
      </c>
      <c r="C224" s="92" t="str">
        <f t="shared" si="240"/>
        <v/>
      </c>
      <c r="D224" s="92" t="str">
        <f t="shared" si="240"/>
        <v/>
      </c>
      <c r="E224" s="92" t="str">
        <f t="shared" si="240"/>
        <v>Văn-Đ.Huy</v>
      </c>
      <c r="F224" s="92" t="str">
        <f t="shared" si="240"/>
        <v/>
      </c>
      <c r="G224" s="92" t="str">
        <f t="shared" si="240"/>
        <v/>
      </c>
      <c r="H224" s="92" t="str">
        <f t="shared" si="240"/>
        <v/>
      </c>
      <c r="I224" s="92" t="str">
        <f t="shared" si="240"/>
        <v/>
      </c>
      <c r="J224" s="92" t="str">
        <f t="shared" si="240"/>
        <v/>
      </c>
      <c r="K224" s="92" t="str">
        <f t="shared" si="240"/>
        <v/>
      </c>
      <c r="L224" s="92" t="str">
        <f t="shared" si="240"/>
        <v/>
      </c>
      <c r="M224" s="92" t="str">
        <f t="shared" si="240"/>
        <v/>
      </c>
      <c r="N224" s="92" t="str">
        <f t="shared" si="240"/>
        <v/>
      </c>
      <c r="O224" s="92" t="str">
        <f t="shared" si="240"/>
        <v/>
      </c>
      <c r="P224" s="92" t="str">
        <f t="shared" si="240"/>
        <v/>
      </c>
      <c r="Q224" s="92" t="str">
        <f t="shared" si="240"/>
        <v>Văn-Tâm</v>
      </c>
      <c r="R224" s="92" t="str">
        <f t="shared" si="240"/>
        <v/>
      </c>
      <c r="S224" s="92" t="str">
        <f t="shared" si="240"/>
        <v/>
      </c>
      <c r="T224" s="92" t="str">
        <f t="shared" si="240"/>
        <v/>
      </c>
      <c r="U224" s="92" t="str">
        <f t="shared" si="240"/>
        <v>Văn-Tuyết</v>
      </c>
      <c r="V224" s="92" t="str">
        <f t="shared" si="234"/>
        <v/>
      </c>
      <c r="W224" s="93" t="str">
        <f t="shared" si="218"/>
        <v/>
      </c>
    </row>
    <row r="225" spans="1:23" ht="18" customHeight="1">
      <c r="A225" s="94">
        <v>2</v>
      </c>
      <c r="B225" s="95" t="str">
        <f t="shared" ref="B225:U225" si="241">IF(OR(B27="Văn-Tâm",B27="Văn-Thu",B27="Văn-Tuyết",B27="Văn-B.Phượng",B27="Văn-Đ.Huy",B27="Văn-Huệ"),B27,"")</f>
        <v/>
      </c>
      <c r="C225" s="95" t="str">
        <f t="shared" si="241"/>
        <v/>
      </c>
      <c r="D225" s="95" t="str">
        <f t="shared" si="241"/>
        <v>Văn-Tuyết</v>
      </c>
      <c r="E225" s="95" t="str">
        <f t="shared" si="241"/>
        <v>Văn-Đ.Huy</v>
      </c>
      <c r="F225" s="95" t="str">
        <f t="shared" si="241"/>
        <v/>
      </c>
      <c r="G225" s="95" t="str">
        <f t="shared" si="241"/>
        <v/>
      </c>
      <c r="H225" s="95" t="str">
        <f t="shared" si="241"/>
        <v/>
      </c>
      <c r="I225" s="95" t="str">
        <f t="shared" si="241"/>
        <v/>
      </c>
      <c r="J225" s="95" t="str">
        <f t="shared" si="241"/>
        <v/>
      </c>
      <c r="K225" s="95" t="str">
        <f t="shared" si="241"/>
        <v/>
      </c>
      <c r="L225" s="95" t="str">
        <f t="shared" si="241"/>
        <v/>
      </c>
      <c r="M225" s="95" t="str">
        <f t="shared" si="241"/>
        <v/>
      </c>
      <c r="N225" s="95" t="str">
        <f t="shared" si="241"/>
        <v/>
      </c>
      <c r="O225" s="95" t="str">
        <f t="shared" si="241"/>
        <v/>
      </c>
      <c r="P225" s="95" t="str">
        <f t="shared" si="241"/>
        <v/>
      </c>
      <c r="Q225" s="95" t="str">
        <f t="shared" si="241"/>
        <v/>
      </c>
      <c r="R225" s="95" t="str">
        <f t="shared" si="241"/>
        <v>Văn-Tâm</v>
      </c>
      <c r="S225" s="95" t="str">
        <f t="shared" si="241"/>
        <v/>
      </c>
      <c r="T225" s="95" t="str">
        <f t="shared" si="241"/>
        <v/>
      </c>
      <c r="U225" s="95" t="str">
        <f t="shared" si="241"/>
        <v/>
      </c>
      <c r="V225" s="95" t="str">
        <f t="shared" si="234"/>
        <v/>
      </c>
      <c r="W225" s="96" t="str">
        <f t="shared" si="218"/>
        <v/>
      </c>
    </row>
    <row r="226" spans="1:23" ht="18" customHeight="1">
      <c r="A226" s="101" t="s">
        <v>25</v>
      </c>
      <c r="B226" s="95" t="str">
        <f t="shared" ref="B226:U226" si="242">IF(OR(B28="Văn-Tâm",B28="Văn-Thu",B28="Văn-Tuyết",B28="Văn-B.Phượng",B28="Văn-Đ.Huy",B28="Văn-Huệ"),B28,"")</f>
        <v/>
      </c>
      <c r="C226" s="95" t="str">
        <f t="shared" si="242"/>
        <v/>
      </c>
      <c r="D226" s="95" t="str">
        <f t="shared" si="242"/>
        <v/>
      </c>
      <c r="E226" s="95" t="str">
        <f t="shared" si="242"/>
        <v/>
      </c>
      <c r="F226" s="95" t="str">
        <f t="shared" si="242"/>
        <v/>
      </c>
      <c r="G226" s="95" t="str">
        <f t="shared" si="242"/>
        <v/>
      </c>
      <c r="H226" s="95" t="str">
        <f t="shared" si="242"/>
        <v/>
      </c>
      <c r="I226" s="95" t="str">
        <f t="shared" si="242"/>
        <v/>
      </c>
      <c r="J226" s="95" t="str">
        <f t="shared" si="242"/>
        <v/>
      </c>
      <c r="K226" s="95" t="str">
        <f t="shared" si="242"/>
        <v/>
      </c>
      <c r="L226" s="95" t="str">
        <f t="shared" si="242"/>
        <v/>
      </c>
      <c r="M226" s="95" t="str">
        <f t="shared" si="242"/>
        <v/>
      </c>
      <c r="N226" s="95" t="str">
        <f t="shared" si="242"/>
        <v/>
      </c>
      <c r="O226" s="95" t="str">
        <f t="shared" si="242"/>
        <v/>
      </c>
      <c r="P226" s="95" t="str">
        <f t="shared" si="242"/>
        <v/>
      </c>
      <c r="Q226" s="95" t="str">
        <f t="shared" si="242"/>
        <v/>
      </c>
      <c r="R226" s="95" t="str">
        <f t="shared" si="242"/>
        <v>Văn-Tâm</v>
      </c>
      <c r="S226" s="95" t="str">
        <f t="shared" si="242"/>
        <v/>
      </c>
      <c r="T226" s="95" t="str">
        <f t="shared" si="242"/>
        <v/>
      </c>
      <c r="U226" s="95" t="str">
        <f t="shared" si="242"/>
        <v/>
      </c>
      <c r="V226" s="95" t="str">
        <f t="shared" si="234"/>
        <v/>
      </c>
      <c r="W226" s="96">
        <f t="shared" si="218"/>
        <v>-2</v>
      </c>
    </row>
    <row r="227" spans="1:23" ht="18" customHeight="1">
      <c r="A227" s="94">
        <v>4</v>
      </c>
      <c r="B227" s="95" t="str">
        <f t="shared" ref="B227:U227" si="243">IF(OR(B29="Văn-Tâm",B29="Văn-Thu",B29="Văn-Tuyết",B29="Văn-B.Phượng",B29="Văn-Đ.Huy",B29="Văn-Huệ"),B29,"")</f>
        <v/>
      </c>
      <c r="C227" s="95" t="str">
        <f t="shared" si="243"/>
        <v/>
      </c>
      <c r="D227" s="95" t="str">
        <f t="shared" si="243"/>
        <v/>
      </c>
      <c r="E227" s="95" t="str">
        <f t="shared" si="243"/>
        <v/>
      </c>
      <c r="F227" s="95" t="str">
        <f t="shared" si="243"/>
        <v/>
      </c>
      <c r="G227" s="95" t="str">
        <f t="shared" si="243"/>
        <v/>
      </c>
      <c r="H227" s="95" t="str">
        <f t="shared" si="243"/>
        <v/>
      </c>
      <c r="I227" s="95" t="str">
        <f t="shared" si="243"/>
        <v>Văn-Tâm</v>
      </c>
      <c r="J227" s="95" t="str">
        <f t="shared" si="243"/>
        <v/>
      </c>
      <c r="K227" s="95" t="str">
        <f t="shared" si="243"/>
        <v/>
      </c>
      <c r="L227" s="95" t="str">
        <f t="shared" si="243"/>
        <v/>
      </c>
      <c r="M227" s="95" t="str">
        <f t="shared" si="243"/>
        <v/>
      </c>
      <c r="N227" s="95" t="str">
        <f t="shared" si="243"/>
        <v/>
      </c>
      <c r="O227" s="95" t="str">
        <f t="shared" si="243"/>
        <v/>
      </c>
      <c r="P227" s="95" t="str">
        <f t="shared" si="243"/>
        <v/>
      </c>
      <c r="Q227" s="95" t="str">
        <f t="shared" si="243"/>
        <v/>
      </c>
      <c r="R227" s="95" t="str">
        <f t="shared" si="243"/>
        <v/>
      </c>
      <c r="S227" s="95" t="str">
        <f t="shared" si="243"/>
        <v/>
      </c>
      <c r="T227" s="95" t="str">
        <f t="shared" si="243"/>
        <v>Văn-Tuyết</v>
      </c>
      <c r="U227" s="95" t="str">
        <f t="shared" si="243"/>
        <v/>
      </c>
      <c r="V227" s="95" t="str">
        <f t="shared" si="234"/>
        <v/>
      </c>
      <c r="W227" s="96">
        <f t="shared" si="218"/>
        <v>-1</v>
      </c>
    </row>
    <row r="228" spans="1:23" ht="18" customHeight="1">
      <c r="A228" s="94">
        <v>5</v>
      </c>
      <c r="B228" s="99" t="str">
        <f t="shared" ref="B228:U228" si="244">IF(OR(B30="Văn-Tâm",B30="Văn-Thu",B30="Văn-Tuyết",B30="Văn-B.Phượng",B30="Văn-Đ.Huy",B30="Văn-Huệ"),B30,"")</f>
        <v/>
      </c>
      <c r="C228" s="99" t="str">
        <f t="shared" si="244"/>
        <v/>
      </c>
      <c r="D228" s="99" t="str">
        <f t="shared" si="244"/>
        <v/>
      </c>
      <c r="E228" s="99" t="str">
        <f t="shared" si="244"/>
        <v/>
      </c>
      <c r="F228" s="99" t="str">
        <f t="shared" si="244"/>
        <v/>
      </c>
      <c r="G228" s="99" t="str">
        <f t="shared" si="244"/>
        <v/>
      </c>
      <c r="H228" s="99" t="str">
        <f t="shared" si="244"/>
        <v/>
      </c>
      <c r="I228" s="99" t="str">
        <f t="shared" si="244"/>
        <v/>
      </c>
      <c r="J228" s="99" t="str">
        <f t="shared" si="244"/>
        <v/>
      </c>
      <c r="K228" s="99" t="str">
        <f t="shared" si="244"/>
        <v/>
      </c>
      <c r="L228" s="99" t="str">
        <f t="shared" si="244"/>
        <v/>
      </c>
      <c r="M228" s="99" t="str">
        <f t="shared" si="244"/>
        <v/>
      </c>
      <c r="N228" s="99" t="str">
        <f t="shared" si="244"/>
        <v/>
      </c>
      <c r="O228" s="99" t="str">
        <f t="shared" si="244"/>
        <v/>
      </c>
      <c r="P228" s="99" t="str">
        <f t="shared" si="244"/>
        <v/>
      </c>
      <c r="Q228" s="99" t="str">
        <f t="shared" si="244"/>
        <v/>
      </c>
      <c r="R228" s="99" t="str">
        <f t="shared" si="244"/>
        <v/>
      </c>
      <c r="S228" s="99" t="str">
        <f t="shared" si="244"/>
        <v/>
      </c>
      <c r="T228" s="99" t="str">
        <f t="shared" si="244"/>
        <v>Văn-Tuyết</v>
      </c>
      <c r="U228" s="99" t="str">
        <f t="shared" si="244"/>
        <v/>
      </c>
      <c r="V228" s="99" t="str">
        <f t="shared" si="234"/>
        <v/>
      </c>
      <c r="W228" s="100">
        <f t="shared" si="218"/>
        <v>-2</v>
      </c>
    </row>
    <row r="229" spans="1:23" ht="18" customHeight="1">
      <c r="A229" s="102" t="s">
        <v>75</v>
      </c>
      <c r="B229" s="92" t="str">
        <f t="shared" ref="B229:U229" si="245">IF(OR(B31="Văn-Tâm",B31="Văn-Thu",B31="Văn-Tuyết",B31="Văn-B.Phượng",B31="Văn-Đ.Huy",B31="Văn-Huệ"),B31,"")</f>
        <v/>
      </c>
      <c r="C229" s="92" t="str">
        <f t="shared" si="245"/>
        <v/>
      </c>
      <c r="D229" s="92" t="str">
        <f t="shared" si="245"/>
        <v/>
      </c>
      <c r="E229" s="92" t="str">
        <f t="shared" si="245"/>
        <v/>
      </c>
      <c r="F229" s="92" t="str">
        <f t="shared" si="245"/>
        <v/>
      </c>
      <c r="G229" s="92" t="str">
        <f t="shared" si="245"/>
        <v/>
      </c>
      <c r="H229" s="92" t="str">
        <f t="shared" si="245"/>
        <v/>
      </c>
      <c r="I229" s="92" t="str">
        <f t="shared" si="245"/>
        <v/>
      </c>
      <c r="J229" s="92" t="str">
        <f t="shared" si="245"/>
        <v/>
      </c>
      <c r="K229" s="92" t="str">
        <f t="shared" si="245"/>
        <v>Văn-Thu</v>
      </c>
      <c r="L229" s="92" t="str">
        <f t="shared" si="245"/>
        <v/>
      </c>
      <c r="M229" s="92" t="str">
        <f t="shared" si="245"/>
        <v/>
      </c>
      <c r="N229" s="92" t="str">
        <f t="shared" si="245"/>
        <v>Văn-Đ.Huy</v>
      </c>
      <c r="O229" s="92" t="str">
        <f t="shared" si="245"/>
        <v/>
      </c>
      <c r="P229" s="92" t="str">
        <f t="shared" si="245"/>
        <v/>
      </c>
      <c r="Q229" s="92" t="str">
        <f t="shared" si="245"/>
        <v/>
      </c>
      <c r="R229" s="92" t="str">
        <f t="shared" si="245"/>
        <v/>
      </c>
      <c r="S229" s="92" t="str">
        <f t="shared" si="245"/>
        <v/>
      </c>
      <c r="T229" s="92" t="str">
        <f t="shared" si="245"/>
        <v/>
      </c>
      <c r="U229" s="92" t="str">
        <f t="shared" si="245"/>
        <v/>
      </c>
      <c r="V229" s="92" t="str">
        <f t="shared" si="234"/>
        <v/>
      </c>
      <c r="W229" s="93">
        <f t="shared" si="218"/>
        <v>-1</v>
      </c>
    </row>
    <row r="230" spans="1:23" ht="18" customHeight="1">
      <c r="A230" s="103">
        <v>2</v>
      </c>
      <c r="B230" s="95" t="str">
        <f t="shared" ref="B230:U230" si="246">IF(OR(B32="Văn-Tâm",B32="Văn-Thu",B32="Văn-Tuyết",B32="Văn-B.Phượng",B32="Văn-Đ.Huy",B32="Văn-Huệ"),B32,"")</f>
        <v/>
      </c>
      <c r="C230" s="95" t="str">
        <f t="shared" si="246"/>
        <v/>
      </c>
      <c r="D230" s="95" t="str">
        <f t="shared" si="246"/>
        <v/>
      </c>
      <c r="E230" s="95" t="str">
        <f t="shared" si="246"/>
        <v/>
      </c>
      <c r="F230" s="95" t="str">
        <f t="shared" si="246"/>
        <v/>
      </c>
      <c r="G230" s="95" t="str">
        <f t="shared" si="246"/>
        <v/>
      </c>
      <c r="H230" s="95" t="str">
        <f t="shared" si="246"/>
        <v/>
      </c>
      <c r="I230" s="95" t="str">
        <f t="shared" si="246"/>
        <v/>
      </c>
      <c r="J230" s="95" t="str">
        <f t="shared" si="246"/>
        <v/>
      </c>
      <c r="K230" s="95" t="str">
        <f t="shared" si="246"/>
        <v/>
      </c>
      <c r="L230" s="95" t="str">
        <f t="shared" si="246"/>
        <v/>
      </c>
      <c r="M230" s="95" t="str">
        <f t="shared" si="246"/>
        <v/>
      </c>
      <c r="N230" s="95" t="str">
        <f t="shared" si="246"/>
        <v/>
      </c>
      <c r="O230" s="95" t="str">
        <f t="shared" si="246"/>
        <v/>
      </c>
      <c r="P230" s="95" t="str">
        <f t="shared" si="246"/>
        <v/>
      </c>
      <c r="Q230" s="95" t="str">
        <f t="shared" si="246"/>
        <v/>
      </c>
      <c r="R230" s="95" t="str">
        <f t="shared" si="246"/>
        <v/>
      </c>
      <c r="S230" s="95" t="str">
        <f t="shared" si="246"/>
        <v>Văn-Huệ</v>
      </c>
      <c r="T230" s="95" t="str">
        <f t="shared" si="246"/>
        <v/>
      </c>
      <c r="U230" s="95" t="str">
        <f t="shared" si="246"/>
        <v/>
      </c>
      <c r="V230" s="95" t="str">
        <f t="shared" si="234"/>
        <v/>
      </c>
      <c r="W230" s="96">
        <f t="shared" si="218"/>
        <v>-2</v>
      </c>
    </row>
    <row r="231" spans="1:23" ht="18" customHeight="1">
      <c r="A231" s="103">
        <v>3</v>
      </c>
      <c r="B231" s="95" t="str">
        <f t="shared" ref="B231:U231" si="247">IF(OR(B33="Văn-Tâm",B33="Văn-Thu",B33="Văn-Tuyết",B33="Văn-B.Phượng",B33="Văn-Đ.Huy",B33="Văn-Huệ"),B33,"")</f>
        <v/>
      </c>
      <c r="C231" s="95" t="str">
        <f t="shared" si="247"/>
        <v/>
      </c>
      <c r="D231" s="95" t="str">
        <f t="shared" si="247"/>
        <v/>
      </c>
      <c r="E231" s="95" t="str">
        <f t="shared" si="247"/>
        <v/>
      </c>
      <c r="F231" s="95" t="str">
        <f t="shared" si="247"/>
        <v/>
      </c>
      <c r="G231" s="95" t="str">
        <f t="shared" si="247"/>
        <v/>
      </c>
      <c r="H231" s="95" t="str">
        <f t="shared" si="247"/>
        <v/>
      </c>
      <c r="I231" s="95" t="str">
        <f t="shared" si="247"/>
        <v/>
      </c>
      <c r="J231" s="95" t="str">
        <f t="shared" si="247"/>
        <v/>
      </c>
      <c r="K231" s="95" t="str">
        <f t="shared" si="247"/>
        <v/>
      </c>
      <c r="L231" s="95" t="str">
        <f t="shared" si="247"/>
        <v/>
      </c>
      <c r="M231" s="95" t="str">
        <f t="shared" si="247"/>
        <v/>
      </c>
      <c r="N231" s="95" t="str">
        <f t="shared" si="247"/>
        <v/>
      </c>
      <c r="O231" s="95" t="str">
        <f t="shared" si="247"/>
        <v/>
      </c>
      <c r="P231" s="95" t="str">
        <f t="shared" si="247"/>
        <v/>
      </c>
      <c r="Q231" s="95" t="str">
        <f t="shared" si="247"/>
        <v/>
      </c>
      <c r="R231" s="95" t="str">
        <f t="shared" si="247"/>
        <v/>
      </c>
      <c r="S231" s="95" t="str">
        <f t="shared" si="247"/>
        <v>Văn-Huệ</v>
      </c>
      <c r="T231" s="95" t="str">
        <f t="shared" si="247"/>
        <v/>
      </c>
      <c r="U231" s="95" t="str">
        <f t="shared" si="247"/>
        <v/>
      </c>
      <c r="V231" s="95" t="str">
        <f t="shared" ref="V231" si="248">IF(OR(V33="Văn-Tâm",V33="Văn-Thu",V33="Văn-Tuyết",V33="Văn-V.Thủy",V33="Văn-Đ.Huy",V33="Văn-Huệ"),V33,"")</f>
        <v/>
      </c>
      <c r="W231" s="96">
        <f t="shared" si="218"/>
        <v>-2</v>
      </c>
    </row>
    <row r="232" spans="1:23" ht="18" customHeight="1">
      <c r="A232" s="103">
        <v>4</v>
      </c>
      <c r="B232" s="95" t="str">
        <f t="shared" ref="B232:U232" si="249">IF(OR(B34="Văn-Tâm",B34="Văn-Thu",B34="Văn-Tuyết",B34="Văn-B.Phượng",B34="Văn-Đ.Huy",B34="Văn-Huệ"),B34,"")</f>
        <v/>
      </c>
      <c r="C232" s="95" t="str">
        <f t="shared" si="249"/>
        <v/>
      </c>
      <c r="D232" s="95" t="str">
        <f t="shared" si="249"/>
        <v/>
      </c>
      <c r="E232" s="95" t="str">
        <f t="shared" si="249"/>
        <v/>
      </c>
      <c r="F232" s="95" t="str">
        <f t="shared" si="249"/>
        <v/>
      </c>
      <c r="G232" s="95" t="str">
        <f t="shared" si="249"/>
        <v/>
      </c>
      <c r="H232" s="95" t="str">
        <f t="shared" si="249"/>
        <v/>
      </c>
      <c r="I232" s="95" t="str">
        <f t="shared" si="249"/>
        <v/>
      </c>
      <c r="J232" s="95" t="str">
        <f t="shared" si="249"/>
        <v/>
      </c>
      <c r="K232" s="95" t="str">
        <f t="shared" si="249"/>
        <v/>
      </c>
      <c r="L232" s="95" t="str">
        <f t="shared" si="249"/>
        <v/>
      </c>
      <c r="M232" s="95" t="str">
        <f t="shared" si="249"/>
        <v/>
      </c>
      <c r="N232" s="95" t="str">
        <f t="shared" si="249"/>
        <v/>
      </c>
      <c r="O232" s="95" t="str">
        <f t="shared" si="249"/>
        <v/>
      </c>
      <c r="P232" s="95" t="str">
        <f t="shared" si="249"/>
        <v/>
      </c>
      <c r="Q232" s="95" t="str">
        <f t="shared" si="249"/>
        <v/>
      </c>
      <c r="R232" s="95" t="str">
        <f t="shared" si="249"/>
        <v/>
      </c>
      <c r="S232" s="95" t="str">
        <f t="shared" si="249"/>
        <v/>
      </c>
      <c r="T232" s="95" t="str">
        <f t="shared" si="249"/>
        <v/>
      </c>
      <c r="U232" s="95" t="str">
        <f t="shared" si="249"/>
        <v/>
      </c>
      <c r="V232" s="95" t="str">
        <f t="shared" ref="V232:V233" si="250">IF(OR(V34="Văn-Tâm",V34="Văn-Thu",V34="Văn-Tuyết",V34="Văn-V.Thủy",V34="Văn-Đ.Huy",V34="Văn-Huệ"),V34,"")</f>
        <v/>
      </c>
      <c r="W232" s="96">
        <f t="shared" si="218"/>
        <v>-3</v>
      </c>
    </row>
    <row r="233" spans="1:23" ht="18" customHeight="1">
      <c r="A233" s="103">
        <v>5</v>
      </c>
      <c r="B233" s="99" t="str">
        <f t="shared" ref="B233:U233" si="251">IF(OR(B35="Văn-Tâm",B35="Văn-Thu",B35="Văn-Tuyết",B35="Văn-B.Phượng",B35="Văn-Đ.Huy",B35="Văn-Huệ"),B35,"")</f>
        <v/>
      </c>
      <c r="C233" s="99" t="str">
        <f t="shared" si="251"/>
        <v/>
      </c>
      <c r="D233" s="99" t="str">
        <f t="shared" si="251"/>
        <v/>
      </c>
      <c r="E233" s="99" t="str">
        <f t="shared" si="251"/>
        <v/>
      </c>
      <c r="F233" s="99" t="str">
        <f t="shared" si="251"/>
        <v/>
      </c>
      <c r="G233" s="99" t="str">
        <f t="shared" si="251"/>
        <v/>
      </c>
      <c r="H233" s="99" t="str">
        <f t="shared" si="251"/>
        <v/>
      </c>
      <c r="I233" s="99" t="str">
        <f t="shared" si="251"/>
        <v/>
      </c>
      <c r="J233" s="99" t="str">
        <f t="shared" si="251"/>
        <v/>
      </c>
      <c r="K233" s="99" t="str">
        <f t="shared" si="251"/>
        <v/>
      </c>
      <c r="L233" s="99" t="str">
        <f t="shared" si="251"/>
        <v/>
      </c>
      <c r="M233" s="99" t="str">
        <f t="shared" si="251"/>
        <v/>
      </c>
      <c r="N233" s="99" t="str">
        <f t="shared" si="251"/>
        <v/>
      </c>
      <c r="O233" s="99" t="str">
        <f t="shared" si="251"/>
        <v/>
      </c>
      <c r="P233" s="99" t="str">
        <f t="shared" si="251"/>
        <v/>
      </c>
      <c r="Q233" s="99" t="str">
        <f t="shared" si="251"/>
        <v/>
      </c>
      <c r="R233" s="99" t="str">
        <f t="shared" si="251"/>
        <v/>
      </c>
      <c r="S233" s="99" t="str">
        <f t="shared" si="251"/>
        <v/>
      </c>
      <c r="T233" s="99" t="str">
        <f t="shared" si="251"/>
        <v/>
      </c>
      <c r="U233" s="99" t="str">
        <f t="shared" si="251"/>
        <v/>
      </c>
      <c r="V233" s="99" t="str">
        <f t="shared" si="250"/>
        <v/>
      </c>
      <c r="W233" s="100">
        <f t="shared" si="218"/>
        <v>-3</v>
      </c>
    </row>
    <row r="234" spans="1:23" ht="18" customHeight="1">
      <c r="A234" s="104">
        <f>18*30-COUNTBLANK(B204:V233)</f>
        <v>-17</v>
      </c>
      <c r="B234" s="76">
        <f>5*4+5*5+4*4+1*3+1*4+1*3</f>
        <v>71</v>
      </c>
      <c r="C234" s="105" t="str">
        <f>IF(A234&lt;&gt;B234,"Lỗi","")</f>
        <v>Lỗi</v>
      </c>
    </row>
    <row r="235" spans="1:23" ht="18" customHeight="1">
      <c r="A235" s="86"/>
      <c r="B235" s="185" t="s">
        <v>81</v>
      </c>
      <c r="C235" s="186"/>
      <c r="D235" s="186"/>
      <c r="E235" s="186"/>
      <c r="F235" s="186"/>
      <c r="G235" s="186"/>
      <c r="H235" s="186"/>
      <c r="I235" s="186"/>
      <c r="J235" s="186"/>
      <c r="K235" s="186"/>
      <c r="L235" s="186"/>
      <c r="M235" s="186"/>
      <c r="N235" s="186"/>
      <c r="O235" s="186"/>
      <c r="P235" s="186"/>
      <c r="Q235" s="186"/>
      <c r="R235" s="186"/>
      <c r="S235" s="87"/>
      <c r="T235" s="87"/>
      <c r="U235" s="87"/>
      <c r="V235" s="85"/>
    </row>
    <row r="236" spans="1:23" ht="18" customHeight="1">
      <c r="A236" s="88"/>
      <c r="B236" s="89" t="str">
        <f t="shared" ref="B236:H236" si="252">B5</f>
        <v>10A1</v>
      </c>
      <c r="C236" s="89" t="str">
        <f t="shared" si="252"/>
        <v>10A2</v>
      </c>
      <c r="D236" s="89" t="str">
        <f t="shared" si="252"/>
        <v>10A3</v>
      </c>
      <c r="E236" s="89" t="str">
        <f t="shared" si="252"/>
        <v>10A4</v>
      </c>
      <c r="F236" s="89" t="str">
        <f t="shared" si="252"/>
        <v>10A5</v>
      </c>
      <c r="G236" s="89" t="str">
        <f t="shared" si="252"/>
        <v>10A6</v>
      </c>
      <c r="H236" s="89" t="str">
        <f t="shared" si="252"/>
        <v>10A7</v>
      </c>
      <c r="I236" s="89" t="str">
        <f>I5</f>
        <v>11B1</v>
      </c>
      <c r="J236" s="89" t="str">
        <f>J5</f>
        <v>11B2</v>
      </c>
      <c r="K236" s="89" t="str">
        <f>K5</f>
        <v>11B3</v>
      </c>
      <c r="L236" s="89" t="str">
        <f>L5</f>
        <v>11B4</v>
      </c>
      <c r="M236" s="89" t="str">
        <f>M5</f>
        <v>11B5</v>
      </c>
      <c r="N236" s="89" t="s">
        <v>14</v>
      </c>
      <c r="O236" s="89" t="s">
        <v>136</v>
      </c>
      <c r="P236" s="89" t="str">
        <f t="shared" ref="P236:V236" si="253">P5</f>
        <v>12C1</v>
      </c>
      <c r="Q236" s="89" t="str">
        <f t="shared" si="253"/>
        <v>12C2</v>
      </c>
      <c r="R236" s="89" t="str">
        <f t="shared" si="253"/>
        <v>12C3</v>
      </c>
      <c r="S236" s="89" t="str">
        <f t="shared" si="253"/>
        <v>12C4</v>
      </c>
      <c r="T236" s="89" t="str">
        <f t="shared" si="253"/>
        <v>12C5</v>
      </c>
      <c r="U236" s="89" t="str">
        <f t="shared" si="253"/>
        <v>12C6</v>
      </c>
      <c r="V236" s="89">
        <f t="shared" si="253"/>
        <v>0</v>
      </c>
      <c r="W236" s="90" t="s">
        <v>70</v>
      </c>
    </row>
    <row r="237" spans="1:23" ht="18" customHeight="1">
      <c r="A237" s="91">
        <v>1</v>
      </c>
      <c r="B237" s="92" t="str">
        <f>IF(OR(B6="Sử-Vấn",B6="Sử-Kiều",B6="Sử-Trối",B6="GDCD-Kiều",B6="GDCD-Trối",B6="GDCD-Lanh",B6="GDKT-PL-Trối",B6="GDKT-PL-Lanh",B6="GDKT-PL-Kiều"),B6,"")</f>
        <v/>
      </c>
      <c r="C237" s="92" t="str">
        <f>IF(OR(C6="Sử-Vấn",C6="Sử-Kiều",C6="Sử-Trối",C6="GDCD-Kiều",C6="GDCD-Trối",C6="GDCD-Lanh",C6="GDKT-PL-Trối",C6="GDKT-PL-Lanh",C6="GDKT-PL-Kiều"),C6,"")</f>
        <v/>
      </c>
      <c r="D237" s="92" t="str">
        <f t="shared" ref="D237:U237" si="254">IF(OR(D6="Sử-Vấn",D6="Sử-Kiều",D6="Sử-Trối",D6="GDCD-Kiều",D6="GDCD-Trối",D6="GDCD-Lanh",D6="GDKT-PL-Trối",D6="GDKT-PL-Lanh",D6="GDKT-PL-Kiều"),D6,"")</f>
        <v/>
      </c>
      <c r="E237" s="92" t="str">
        <f t="shared" si="254"/>
        <v/>
      </c>
      <c r="F237" s="92" t="str">
        <f t="shared" si="254"/>
        <v/>
      </c>
      <c r="G237" s="92" t="str">
        <f t="shared" si="254"/>
        <v/>
      </c>
      <c r="H237" s="92" t="str">
        <f t="shared" si="254"/>
        <v/>
      </c>
      <c r="I237" s="92" t="str">
        <f t="shared" si="254"/>
        <v/>
      </c>
      <c r="J237" s="92" t="str">
        <f t="shared" si="254"/>
        <v/>
      </c>
      <c r="K237" s="92" t="str">
        <f t="shared" si="254"/>
        <v/>
      </c>
      <c r="L237" s="92" t="str">
        <f t="shared" si="254"/>
        <v/>
      </c>
      <c r="M237" s="92" t="str">
        <f t="shared" si="254"/>
        <v/>
      </c>
      <c r="N237" s="92" t="str">
        <f t="shared" si="254"/>
        <v/>
      </c>
      <c r="O237" s="92" t="str">
        <f t="shared" ref="O237" si="255">IF(OR(O6="Sử-Vấn",O6="Sử-Kiều",O6="Sử-Trối",O6="GDCD-Kiều",O6="GDCD-Trối",O6="GDCD-Lanh",O6="GDKT-PL-Trối",O6="GDKT-PL-Lanh",O6="GDKT-PL-Kiều"),O6,"")</f>
        <v/>
      </c>
      <c r="P237" s="92" t="str">
        <f t="shared" si="254"/>
        <v/>
      </c>
      <c r="Q237" s="92" t="str">
        <f t="shared" si="254"/>
        <v/>
      </c>
      <c r="R237" s="92" t="str">
        <f t="shared" si="254"/>
        <v/>
      </c>
      <c r="S237" s="92" t="str">
        <f t="shared" si="254"/>
        <v/>
      </c>
      <c r="T237" s="92" t="str">
        <f t="shared" ref="T237" si="256">IF(OR(T6="Sử-Vấn",T6="Sử-Kiều",T6="Sử-Trối",T6="GDCD-Kiều",T6="GDCD-Trối",T6="GDCD-Lanh",T6="GDKT-PL-Trối",T6="GDKT-PL-Lanh",T6="GDKT-PL-Kiều"),T6,"")</f>
        <v/>
      </c>
      <c r="U237" s="92" t="str">
        <f t="shared" si="254"/>
        <v/>
      </c>
      <c r="V237" s="92" t="str">
        <f t="shared" ref="V237:V252" si="257">IF(OR(V6="Sử-Kiều",V6="Sử-Trối",V6="GDCD-Kiều",V6="GDCD-Trối"),V6,"")</f>
        <v/>
      </c>
      <c r="W237" s="93">
        <f t="shared" ref="W237:W266" si="258">IF((18-COUNTBLANK(B237:V237))=0,"",18-COUNTBLANK(B237:V237))</f>
        <v>-3</v>
      </c>
    </row>
    <row r="238" spans="1:23" ht="18" customHeight="1">
      <c r="A238" s="94">
        <v>2</v>
      </c>
      <c r="B238" s="95" t="str">
        <f t="shared" ref="B238:C265" si="259">IF(OR(B7="Sử-Vấn",B7="Sử-Kiều",B7="Sử-Trối",B7="GDCD-Kiều",B7="GDCD-Trối",B7="GDCD-Lanh",B7="GDKT-PL-Trối",B7="GDKT-PL-Lanh",B7="GDKT-PL-Kiều"),B7,"")</f>
        <v/>
      </c>
      <c r="C238" s="95" t="str">
        <f t="shared" si="259"/>
        <v>Sử-Vấn</v>
      </c>
      <c r="D238" s="95" t="str">
        <f t="shared" ref="D238:U238" si="260">IF(OR(D7="Sử-Vấn",D7="Sử-Kiều",D7="Sử-Trối",D7="GDCD-Kiều",D7="GDCD-Trối",D7="GDCD-Lanh",D7="GDKT-PL-Trối",D7="GDKT-PL-Lanh",D7="GDKT-PL-Kiều"),D7,"")</f>
        <v/>
      </c>
      <c r="E238" s="95" t="str">
        <f t="shared" si="260"/>
        <v/>
      </c>
      <c r="F238" s="95" t="str">
        <f t="shared" si="260"/>
        <v/>
      </c>
      <c r="G238" s="95" t="str">
        <f t="shared" si="260"/>
        <v/>
      </c>
      <c r="H238" s="95" t="str">
        <f t="shared" si="260"/>
        <v/>
      </c>
      <c r="I238" s="95" t="str">
        <f t="shared" si="260"/>
        <v/>
      </c>
      <c r="J238" s="95" t="str">
        <f t="shared" si="260"/>
        <v/>
      </c>
      <c r="K238" s="95" t="str">
        <f t="shared" si="260"/>
        <v/>
      </c>
      <c r="L238" s="95" t="str">
        <f t="shared" si="260"/>
        <v/>
      </c>
      <c r="M238" s="95" t="str">
        <f t="shared" si="260"/>
        <v/>
      </c>
      <c r="N238" s="95" t="str">
        <f t="shared" si="260"/>
        <v/>
      </c>
      <c r="O238" s="95" t="str">
        <f t="shared" ref="O238" si="261">IF(OR(O7="Sử-Vấn",O7="Sử-Kiều",O7="Sử-Trối",O7="GDCD-Kiều",O7="GDCD-Trối",O7="GDCD-Lanh",O7="GDKT-PL-Trối",O7="GDKT-PL-Lanh",O7="GDKT-PL-Kiều"),O7,"")</f>
        <v/>
      </c>
      <c r="P238" s="95" t="str">
        <f t="shared" si="260"/>
        <v/>
      </c>
      <c r="Q238" s="95" t="str">
        <f t="shared" si="260"/>
        <v>GDCD-Trối</v>
      </c>
      <c r="R238" s="95" t="str">
        <f t="shared" si="260"/>
        <v/>
      </c>
      <c r="S238" s="95" t="str">
        <f t="shared" si="260"/>
        <v/>
      </c>
      <c r="T238" s="95" t="str">
        <f t="shared" ref="T238" si="262">IF(OR(T7="Sử-Vấn",T7="Sử-Kiều",T7="Sử-Trối",T7="GDCD-Kiều",T7="GDCD-Trối",T7="GDCD-Lanh",T7="GDKT-PL-Trối",T7="GDKT-PL-Lanh",T7="GDKT-PL-Kiều"),T7,"")</f>
        <v/>
      </c>
      <c r="U238" s="95" t="str">
        <f t="shared" si="260"/>
        <v/>
      </c>
      <c r="V238" s="92" t="str">
        <f t="shared" si="257"/>
        <v/>
      </c>
      <c r="W238" s="96">
        <f t="shared" si="258"/>
        <v>-1</v>
      </c>
    </row>
    <row r="239" spans="1:23" ht="18" customHeight="1">
      <c r="A239" s="97" t="s">
        <v>71</v>
      </c>
      <c r="B239" s="95" t="str">
        <f t="shared" si="259"/>
        <v/>
      </c>
      <c r="C239" s="95" t="str">
        <f t="shared" si="259"/>
        <v/>
      </c>
      <c r="D239" s="95" t="str">
        <f t="shared" ref="D239:U239" si="263">IF(OR(D8="Sử-Vấn",D8="Sử-Kiều",D8="Sử-Trối",D8="GDCD-Kiều",D8="GDCD-Trối",D8="GDCD-Lanh",D8="GDKT-PL-Trối",D8="GDKT-PL-Lanh",D8="GDKT-PL-Kiều"),D8,"")</f>
        <v/>
      </c>
      <c r="E239" s="95" t="str">
        <f t="shared" si="263"/>
        <v/>
      </c>
      <c r="F239" s="95" t="str">
        <f t="shared" si="263"/>
        <v/>
      </c>
      <c r="G239" s="95" t="str">
        <f t="shared" si="263"/>
        <v/>
      </c>
      <c r="H239" s="95" t="str">
        <f t="shared" si="263"/>
        <v/>
      </c>
      <c r="I239" s="95" t="str">
        <f t="shared" si="263"/>
        <v/>
      </c>
      <c r="J239" s="95" t="str">
        <f t="shared" si="263"/>
        <v/>
      </c>
      <c r="K239" s="95" t="str">
        <f t="shared" si="263"/>
        <v/>
      </c>
      <c r="L239" s="95" t="str">
        <f t="shared" si="263"/>
        <v/>
      </c>
      <c r="M239" s="95" t="str">
        <f t="shared" si="263"/>
        <v/>
      </c>
      <c r="N239" s="95" t="str">
        <f t="shared" si="263"/>
        <v/>
      </c>
      <c r="O239" s="95" t="str">
        <f t="shared" ref="O239" si="264">IF(OR(O8="Sử-Vấn",O8="Sử-Kiều",O8="Sử-Trối",O8="GDCD-Kiều",O8="GDCD-Trối",O8="GDCD-Lanh",O8="GDKT-PL-Trối",O8="GDKT-PL-Lanh",O8="GDKT-PL-Kiều"),O8,"")</f>
        <v/>
      </c>
      <c r="P239" s="95" t="str">
        <f t="shared" si="263"/>
        <v>GDCD-Trối</v>
      </c>
      <c r="Q239" s="95" t="str">
        <f t="shared" si="263"/>
        <v/>
      </c>
      <c r="R239" s="95" t="str">
        <f t="shared" si="263"/>
        <v>Sử-Vấn</v>
      </c>
      <c r="S239" s="95" t="str">
        <f t="shared" si="263"/>
        <v/>
      </c>
      <c r="T239" s="95" t="str">
        <f t="shared" ref="T239" si="265">IF(OR(T8="Sử-Vấn",T8="Sử-Kiều",T8="Sử-Trối",T8="GDCD-Kiều",T8="GDCD-Trối",T8="GDCD-Lanh",T8="GDKT-PL-Trối",T8="GDKT-PL-Lanh",T8="GDKT-PL-Kiều"),T8,"")</f>
        <v/>
      </c>
      <c r="U239" s="95" t="str">
        <f t="shared" si="263"/>
        <v/>
      </c>
      <c r="V239" s="92" t="str">
        <f t="shared" si="257"/>
        <v/>
      </c>
      <c r="W239" s="96">
        <f t="shared" si="258"/>
        <v>-1</v>
      </c>
    </row>
    <row r="240" spans="1:23" ht="18" customHeight="1">
      <c r="A240" s="94">
        <v>4</v>
      </c>
      <c r="B240" s="95" t="str">
        <f t="shared" si="259"/>
        <v/>
      </c>
      <c r="C240" s="95" t="str">
        <f t="shared" si="259"/>
        <v/>
      </c>
      <c r="D240" s="95" t="str">
        <f t="shared" ref="D240:U240" si="266">IF(OR(D9="Sử-Vấn",D9="Sử-Kiều",D9="Sử-Trối",D9="GDCD-Kiều",D9="GDCD-Trối",D9="GDCD-Lanh",D9="GDKT-PL-Trối",D9="GDKT-PL-Lanh",D9="GDKT-PL-Kiều"),D9,"")</f>
        <v/>
      </c>
      <c r="E240" s="95" t="str">
        <f t="shared" si="266"/>
        <v/>
      </c>
      <c r="F240" s="95" t="str">
        <f t="shared" si="266"/>
        <v>GDKT-PL-Trối</v>
      </c>
      <c r="G240" s="95" t="str">
        <f t="shared" si="266"/>
        <v/>
      </c>
      <c r="H240" s="95" t="str">
        <f t="shared" si="266"/>
        <v/>
      </c>
      <c r="I240" s="95" t="str">
        <f t="shared" si="266"/>
        <v/>
      </c>
      <c r="J240" s="95" t="str">
        <f t="shared" si="266"/>
        <v/>
      </c>
      <c r="K240" s="95" t="str">
        <f t="shared" si="266"/>
        <v>Sử-Vấn</v>
      </c>
      <c r="L240" s="95" t="str">
        <f t="shared" si="266"/>
        <v/>
      </c>
      <c r="M240" s="95" t="str">
        <f t="shared" si="266"/>
        <v/>
      </c>
      <c r="N240" s="95" t="str">
        <f t="shared" si="266"/>
        <v/>
      </c>
      <c r="O240" s="95" t="str">
        <f t="shared" ref="O240" si="267">IF(OR(O9="Sử-Vấn",O9="Sử-Kiều",O9="Sử-Trối",O9="GDCD-Kiều",O9="GDCD-Trối",O9="GDCD-Lanh",O9="GDKT-PL-Trối",O9="GDKT-PL-Lanh",O9="GDKT-PL-Kiều"),O9,"")</f>
        <v/>
      </c>
      <c r="P240" s="95" t="str">
        <f t="shared" si="266"/>
        <v/>
      </c>
      <c r="Q240" s="95" t="str">
        <f t="shared" si="266"/>
        <v/>
      </c>
      <c r="R240" s="95" t="str">
        <f t="shared" si="266"/>
        <v/>
      </c>
      <c r="S240" s="95" t="str">
        <f t="shared" si="266"/>
        <v/>
      </c>
      <c r="T240" s="95" t="str">
        <f t="shared" ref="T240" si="268">IF(OR(T9="Sử-Vấn",T9="Sử-Kiều",T9="Sử-Trối",T9="GDCD-Kiều",T9="GDCD-Trối",T9="GDCD-Lanh",T9="GDKT-PL-Trối",T9="GDKT-PL-Lanh",T9="GDKT-PL-Kiều"),T9,"")</f>
        <v/>
      </c>
      <c r="U240" s="95" t="str">
        <f t="shared" si="266"/>
        <v/>
      </c>
      <c r="V240" s="92" t="str">
        <f t="shared" si="257"/>
        <v/>
      </c>
      <c r="W240" s="96">
        <f t="shared" si="258"/>
        <v>-1</v>
      </c>
    </row>
    <row r="241" spans="1:23" ht="18" customHeight="1">
      <c r="A241" s="98">
        <v>5</v>
      </c>
      <c r="B241" s="99" t="str">
        <f t="shared" si="259"/>
        <v/>
      </c>
      <c r="C241" s="99" t="str">
        <f t="shared" si="259"/>
        <v/>
      </c>
      <c r="D241" s="99" t="str">
        <f t="shared" ref="D241:U241" si="269">IF(OR(D10="Sử-Vấn",D10="Sử-Kiều",D10="Sử-Trối",D10="GDCD-Kiều",D10="GDCD-Trối",D10="GDCD-Lanh",D10="GDKT-PL-Trối",D10="GDKT-PL-Lanh",D10="GDKT-PL-Kiều"),D10,"")</f>
        <v>GDKT-PL-Trối</v>
      </c>
      <c r="E241" s="99" t="str">
        <f t="shared" si="269"/>
        <v/>
      </c>
      <c r="F241" s="99" t="str">
        <f t="shared" si="269"/>
        <v/>
      </c>
      <c r="G241" s="99" t="str">
        <f t="shared" si="269"/>
        <v/>
      </c>
      <c r="H241" s="99" t="str">
        <f t="shared" si="269"/>
        <v/>
      </c>
      <c r="I241" s="99" t="str">
        <f t="shared" si="269"/>
        <v/>
      </c>
      <c r="J241" s="99" t="str">
        <f t="shared" si="269"/>
        <v/>
      </c>
      <c r="K241" s="99" t="str">
        <f t="shared" si="269"/>
        <v>Sử-Vấn</v>
      </c>
      <c r="L241" s="99" t="str">
        <f t="shared" si="269"/>
        <v/>
      </c>
      <c r="M241" s="99" t="str">
        <f t="shared" si="269"/>
        <v/>
      </c>
      <c r="N241" s="99" t="str">
        <f t="shared" si="269"/>
        <v/>
      </c>
      <c r="O241" s="99" t="str">
        <f t="shared" ref="O241" si="270">IF(OR(O10="Sử-Vấn",O10="Sử-Kiều",O10="Sử-Trối",O10="GDCD-Kiều",O10="GDCD-Trối",O10="GDCD-Lanh",O10="GDKT-PL-Trối",O10="GDKT-PL-Lanh",O10="GDKT-PL-Kiều"),O10,"")</f>
        <v/>
      </c>
      <c r="P241" s="99" t="str">
        <f t="shared" si="269"/>
        <v/>
      </c>
      <c r="Q241" s="99" t="str">
        <f t="shared" si="269"/>
        <v/>
      </c>
      <c r="R241" s="99" t="str">
        <f t="shared" si="269"/>
        <v/>
      </c>
      <c r="S241" s="99" t="str">
        <f t="shared" si="269"/>
        <v/>
      </c>
      <c r="T241" s="99" t="str">
        <f t="shared" ref="T241" si="271">IF(OR(T10="Sử-Vấn",T10="Sử-Kiều",T10="Sử-Trối",T10="GDCD-Kiều",T10="GDCD-Trối",T10="GDCD-Lanh",T10="GDKT-PL-Trối",T10="GDKT-PL-Lanh",T10="GDKT-PL-Kiều"),T10,"")</f>
        <v/>
      </c>
      <c r="U241" s="99" t="str">
        <f t="shared" si="269"/>
        <v/>
      </c>
      <c r="V241" s="92" t="str">
        <f t="shared" si="257"/>
        <v/>
      </c>
      <c r="W241" s="100">
        <f t="shared" si="258"/>
        <v>-1</v>
      </c>
    </row>
    <row r="242" spans="1:23" ht="18" customHeight="1">
      <c r="A242" s="91">
        <v>1</v>
      </c>
      <c r="B242" s="92" t="str">
        <f>IF(OR(B11="Sử-Vấn",B11="Sử-Kiều",B11="Sử-Trối",B11="GDCD-Kiều",B11="GDCD-Trối",B11="GDCD-Lanh",B11="GDKT-PL-Trối",B11="GDKT-PL-Lanh",B11="GDKT-PL-Kiều"),B11,"")</f>
        <v/>
      </c>
      <c r="C242" s="92" t="str">
        <f>IF(OR(C11="Sử-Vấn",C11="Sử-Kiều",C11="Sử-Trối",C11="GDCD-Kiều",C11="GDCD-Trối",C11="GDCD-Lanh",C11="GDKT-PL-Trối",C11="GDKT-PL-Lanh",C11="GDKT-PL-Kiều"),C11,"")</f>
        <v/>
      </c>
      <c r="D242" s="92" t="str">
        <f t="shared" ref="D242:U242" si="272">IF(OR(D11="Sử-Vấn",D11="Sử-Kiều",D11="Sử-Trối",D11="GDCD-Kiều",D11="GDCD-Trối",D11="GDCD-Lanh",D11="GDKT-PL-Trối",D11="GDKT-PL-Lanh",D11="GDKT-PL-Kiều"),D11,"")</f>
        <v>Sử-Vấn</v>
      </c>
      <c r="E242" s="92" t="str">
        <f t="shared" si="272"/>
        <v>GDKT-PL-Trối</v>
      </c>
      <c r="F242" s="92" t="str">
        <f t="shared" si="272"/>
        <v/>
      </c>
      <c r="G242" s="92" t="str">
        <f t="shared" si="272"/>
        <v/>
      </c>
      <c r="H242" s="92" t="str">
        <f t="shared" si="272"/>
        <v/>
      </c>
      <c r="I242" s="92" t="str">
        <f t="shared" si="272"/>
        <v/>
      </c>
      <c r="J242" s="92" t="str">
        <f t="shared" si="272"/>
        <v/>
      </c>
      <c r="K242" s="92" t="str">
        <f t="shared" si="272"/>
        <v/>
      </c>
      <c r="L242" s="92" t="str">
        <f t="shared" si="272"/>
        <v>GDKT-PL-Kiều</v>
      </c>
      <c r="M242" s="92" t="str">
        <f t="shared" si="272"/>
        <v/>
      </c>
      <c r="N242" s="92" t="str">
        <f t="shared" si="272"/>
        <v/>
      </c>
      <c r="O242" s="92" t="str">
        <f t="shared" ref="O242" si="273">IF(OR(O11="Sử-Vấn",O11="Sử-Kiều",O11="Sử-Trối",O11="GDCD-Kiều",O11="GDCD-Trối",O11="GDCD-Lanh",O11="GDKT-PL-Trối",O11="GDKT-PL-Lanh",O11="GDKT-PL-Kiều"),O11,"")</f>
        <v/>
      </c>
      <c r="P242" s="92" t="str">
        <f t="shared" si="272"/>
        <v/>
      </c>
      <c r="Q242" s="92" t="str">
        <f t="shared" si="272"/>
        <v/>
      </c>
      <c r="R242" s="92" t="str">
        <f t="shared" si="272"/>
        <v/>
      </c>
      <c r="S242" s="92" t="str">
        <f t="shared" si="272"/>
        <v/>
      </c>
      <c r="T242" s="92" t="str">
        <f t="shared" ref="T242" si="274">IF(OR(T11="Sử-Vấn",T11="Sử-Kiều",T11="Sử-Trối",T11="GDCD-Kiều",T11="GDCD-Trối",T11="GDCD-Lanh",T11="GDKT-PL-Trối",T11="GDKT-PL-Lanh",T11="GDKT-PL-Kiều"),T11,"")</f>
        <v/>
      </c>
      <c r="U242" s="92" t="str">
        <f t="shared" si="272"/>
        <v/>
      </c>
      <c r="V242" s="92" t="str">
        <f t="shared" si="257"/>
        <v/>
      </c>
      <c r="W242" s="93" t="str">
        <f t="shared" si="258"/>
        <v/>
      </c>
    </row>
    <row r="243" spans="1:23" ht="18" customHeight="1">
      <c r="A243" s="94">
        <v>2</v>
      </c>
      <c r="B243" s="95" t="str">
        <f t="shared" si="259"/>
        <v/>
      </c>
      <c r="C243" s="95" t="str">
        <f t="shared" si="259"/>
        <v/>
      </c>
      <c r="D243" s="95" t="str">
        <f t="shared" ref="D243:U243" si="275">IF(OR(D12="Sử-Vấn",D12="Sử-Kiều",D12="Sử-Trối",D12="GDCD-Kiều",D12="GDCD-Trối",D12="GDCD-Lanh",D12="GDKT-PL-Trối",D12="GDKT-PL-Lanh",D12="GDKT-PL-Kiều"),D12,"")</f>
        <v>GDKT-PL-Trối</v>
      </c>
      <c r="E243" s="95" t="str">
        <f t="shared" si="275"/>
        <v/>
      </c>
      <c r="F243" s="95" t="str">
        <f t="shared" si="275"/>
        <v/>
      </c>
      <c r="G243" s="95" t="str">
        <f t="shared" si="275"/>
        <v/>
      </c>
      <c r="H243" s="95" t="str">
        <f t="shared" si="275"/>
        <v/>
      </c>
      <c r="I243" s="95" t="str">
        <f t="shared" si="275"/>
        <v/>
      </c>
      <c r="J243" s="95" t="str">
        <f t="shared" si="275"/>
        <v/>
      </c>
      <c r="K243" s="95" t="str">
        <f t="shared" si="275"/>
        <v/>
      </c>
      <c r="L243" s="95" t="str">
        <f t="shared" si="275"/>
        <v>Sử-Vấn</v>
      </c>
      <c r="M243" s="95" t="str">
        <f t="shared" si="275"/>
        <v/>
      </c>
      <c r="N243" s="95" t="str">
        <f t="shared" si="275"/>
        <v/>
      </c>
      <c r="O243" s="95" t="str">
        <f t="shared" ref="O243" si="276">IF(OR(O12="Sử-Vấn",O12="Sử-Kiều",O12="Sử-Trối",O12="GDCD-Kiều",O12="GDCD-Trối",O12="GDCD-Lanh",O12="GDKT-PL-Trối",O12="GDKT-PL-Lanh",O12="GDKT-PL-Kiều"),O12,"")</f>
        <v>GDKT-PL-Kiều</v>
      </c>
      <c r="P243" s="95" t="str">
        <f t="shared" si="275"/>
        <v/>
      </c>
      <c r="Q243" s="95" t="str">
        <f t="shared" si="275"/>
        <v/>
      </c>
      <c r="R243" s="95" t="str">
        <f t="shared" si="275"/>
        <v/>
      </c>
      <c r="S243" s="95" t="str">
        <f t="shared" si="275"/>
        <v/>
      </c>
      <c r="T243" s="95" t="str">
        <f t="shared" ref="T243" si="277">IF(OR(T12="Sử-Vấn",T12="Sử-Kiều",T12="Sử-Trối",T12="GDCD-Kiều",T12="GDCD-Trối",T12="GDCD-Lanh",T12="GDKT-PL-Trối",T12="GDKT-PL-Lanh",T12="GDKT-PL-Kiều"),T12,"")</f>
        <v/>
      </c>
      <c r="U243" s="95" t="str">
        <f t="shared" si="275"/>
        <v/>
      </c>
      <c r="V243" s="92" t="str">
        <f t="shared" si="257"/>
        <v/>
      </c>
      <c r="W243" s="96" t="str">
        <f t="shared" si="258"/>
        <v/>
      </c>
    </row>
    <row r="244" spans="1:23" ht="18" customHeight="1">
      <c r="A244" s="97" t="s">
        <v>72</v>
      </c>
      <c r="B244" s="95" t="str">
        <f t="shared" si="259"/>
        <v/>
      </c>
      <c r="C244" s="95" t="str">
        <f t="shared" si="259"/>
        <v/>
      </c>
      <c r="D244" s="95" t="str">
        <f t="shared" ref="D244:U244" si="278">IF(OR(D13="Sử-Vấn",D13="Sử-Kiều",D13="Sử-Trối",D13="GDCD-Kiều",D13="GDCD-Trối",D13="GDCD-Lanh",D13="GDKT-PL-Trối",D13="GDKT-PL-Lanh",D13="GDKT-PL-Kiều"),D13,"")</f>
        <v/>
      </c>
      <c r="E244" s="95" t="str">
        <f t="shared" si="278"/>
        <v/>
      </c>
      <c r="F244" s="95" t="str">
        <f t="shared" si="278"/>
        <v/>
      </c>
      <c r="G244" s="95" t="str">
        <f t="shared" si="278"/>
        <v/>
      </c>
      <c r="H244" s="95" t="str">
        <f t="shared" si="278"/>
        <v>GDKT-PL-Trối</v>
      </c>
      <c r="I244" s="95" t="str">
        <f t="shared" si="278"/>
        <v/>
      </c>
      <c r="J244" s="95" t="str">
        <f t="shared" si="278"/>
        <v/>
      </c>
      <c r="K244" s="95" t="str">
        <f t="shared" si="278"/>
        <v/>
      </c>
      <c r="L244" s="95" t="str">
        <f t="shared" si="278"/>
        <v/>
      </c>
      <c r="M244" s="95" t="str">
        <f t="shared" si="278"/>
        <v/>
      </c>
      <c r="N244" s="95" t="str">
        <f t="shared" si="278"/>
        <v/>
      </c>
      <c r="O244" s="95" t="str">
        <f t="shared" ref="O244" si="279">IF(OR(O13="Sử-Vấn",O13="Sử-Kiều",O13="Sử-Trối",O13="GDCD-Kiều",O13="GDCD-Trối",O13="GDCD-Lanh",O13="GDKT-PL-Trối",O13="GDKT-PL-Lanh",O13="GDKT-PL-Kiều"),O13,"")</f>
        <v/>
      </c>
      <c r="P244" s="95" t="str">
        <f t="shared" si="278"/>
        <v/>
      </c>
      <c r="Q244" s="95" t="str">
        <f t="shared" si="278"/>
        <v>Sử-Kiều</v>
      </c>
      <c r="R244" s="95" t="str">
        <f t="shared" si="278"/>
        <v/>
      </c>
      <c r="S244" s="95" t="str">
        <f t="shared" si="278"/>
        <v/>
      </c>
      <c r="T244" s="95" t="str">
        <f t="shared" ref="T244" si="280">IF(OR(T13="Sử-Vấn",T13="Sử-Kiều",T13="Sử-Trối",T13="GDCD-Kiều",T13="GDCD-Trối",T13="GDCD-Lanh",T13="GDKT-PL-Trối",T13="GDKT-PL-Lanh",T13="GDKT-PL-Kiều"),T13,"")</f>
        <v/>
      </c>
      <c r="U244" s="95" t="str">
        <f t="shared" si="278"/>
        <v>Sử-Vấn</v>
      </c>
      <c r="V244" s="92" t="str">
        <f t="shared" si="257"/>
        <v/>
      </c>
      <c r="W244" s="96" t="str">
        <f t="shared" si="258"/>
        <v/>
      </c>
    </row>
    <row r="245" spans="1:23" ht="18" customHeight="1">
      <c r="A245" s="94">
        <v>4</v>
      </c>
      <c r="B245" s="95" t="str">
        <f t="shared" si="259"/>
        <v/>
      </c>
      <c r="C245" s="95" t="str">
        <f t="shared" si="259"/>
        <v/>
      </c>
      <c r="D245" s="95" t="str">
        <f t="shared" ref="D245:U245" si="281">IF(OR(D14="Sử-Vấn",D14="Sử-Kiều",D14="Sử-Trối",D14="GDCD-Kiều",D14="GDCD-Trối",D14="GDCD-Lanh",D14="GDKT-PL-Trối",D14="GDKT-PL-Lanh",D14="GDKT-PL-Kiều"),D14,"")</f>
        <v/>
      </c>
      <c r="E245" s="95" t="str">
        <f t="shared" si="281"/>
        <v/>
      </c>
      <c r="F245" s="95" t="str">
        <f t="shared" si="281"/>
        <v>GDKT-PL-Trối</v>
      </c>
      <c r="G245" s="95" t="str">
        <f t="shared" si="281"/>
        <v/>
      </c>
      <c r="H245" s="95" t="str">
        <f t="shared" si="281"/>
        <v/>
      </c>
      <c r="I245" s="95" t="str">
        <f t="shared" si="281"/>
        <v/>
      </c>
      <c r="J245" s="95" t="str">
        <f t="shared" si="281"/>
        <v/>
      </c>
      <c r="K245" s="95" t="str">
        <f t="shared" si="281"/>
        <v/>
      </c>
      <c r="L245" s="95" t="str">
        <f t="shared" si="281"/>
        <v/>
      </c>
      <c r="M245" s="95" t="str">
        <f t="shared" si="281"/>
        <v/>
      </c>
      <c r="N245" s="95" t="str">
        <f t="shared" si="281"/>
        <v/>
      </c>
      <c r="O245" s="95" t="str">
        <f t="shared" ref="O245" si="282">IF(OR(O14="Sử-Vấn",O14="Sử-Kiều",O14="Sử-Trối",O14="GDCD-Kiều",O14="GDCD-Trối",O14="GDCD-Lanh",O14="GDKT-PL-Trối",O14="GDKT-PL-Lanh",O14="GDKT-PL-Kiều"),O14,"")</f>
        <v/>
      </c>
      <c r="P245" s="95" t="str">
        <f t="shared" si="281"/>
        <v>Sử-Kiều</v>
      </c>
      <c r="Q245" s="95" t="str">
        <f t="shared" si="281"/>
        <v/>
      </c>
      <c r="R245" s="95" t="str">
        <f t="shared" si="281"/>
        <v/>
      </c>
      <c r="S245" s="95" t="str">
        <f t="shared" si="281"/>
        <v>Sử-Vấn</v>
      </c>
      <c r="T245" s="95" t="str">
        <f t="shared" ref="T245" si="283">IF(OR(T14="Sử-Vấn",T14="Sử-Kiều",T14="Sử-Trối",T14="GDCD-Kiều",T14="GDCD-Trối",T14="GDCD-Lanh",T14="GDKT-PL-Trối",T14="GDKT-PL-Lanh",T14="GDKT-PL-Kiều"),T14,"")</f>
        <v/>
      </c>
      <c r="U245" s="95" t="str">
        <f t="shared" si="281"/>
        <v/>
      </c>
      <c r="V245" s="92" t="str">
        <f t="shared" si="257"/>
        <v/>
      </c>
      <c r="W245" s="96" t="str">
        <f t="shared" si="258"/>
        <v/>
      </c>
    </row>
    <row r="246" spans="1:23" ht="18" customHeight="1">
      <c r="A246" s="98">
        <v>5</v>
      </c>
      <c r="B246" s="99" t="str">
        <f t="shared" si="259"/>
        <v>Sử-Vấn</v>
      </c>
      <c r="C246" s="99" t="str">
        <f t="shared" si="259"/>
        <v/>
      </c>
      <c r="D246" s="99" t="str">
        <f t="shared" ref="D246:U246" si="284">IF(OR(D15="Sử-Vấn",D15="Sử-Kiều",D15="Sử-Trối",D15="GDCD-Kiều",D15="GDCD-Trối",D15="GDCD-Lanh",D15="GDKT-PL-Trối",D15="GDKT-PL-Lanh",D15="GDKT-PL-Kiều"),D15,"")</f>
        <v/>
      </c>
      <c r="E246" s="99" t="str">
        <f t="shared" si="284"/>
        <v/>
      </c>
      <c r="F246" s="99" t="str">
        <f t="shared" si="284"/>
        <v/>
      </c>
      <c r="G246" s="99" t="str">
        <f t="shared" si="284"/>
        <v>GDKT-PL-Trối</v>
      </c>
      <c r="H246" s="99" t="str">
        <f t="shared" si="284"/>
        <v/>
      </c>
      <c r="I246" s="99" t="str">
        <f t="shared" si="284"/>
        <v/>
      </c>
      <c r="J246" s="99" t="str">
        <f t="shared" si="284"/>
        <v/>
      </c>
      <c r="K246" s="99" t="str">
        <f t="shared" si="284"/>
        <v/>
      </c>
      <c r="L246" s="99" t="str">
        <f t="shared" si="284"/>
        <v/>
      </c>
      <c r="M246" s="99" t="str">
        <f t="shared" si="284"/>
        <v>GDKT-PL-Kiều</v>
      </c>
      <c r="N246" s="99" t="str">
        <f t="shared" si="284"/>
        <v/>
      </c>
      <c r="O246" s="99" t="str">
        <f t="shared" ref="O246" si="285">IF(OR(O15="Sử-Vấn",O15="Sử-Kiều",O15="Sử-Trối",O15="GDCD-Kiều",O15="GDCD-Trối",O15="GDCD-Lanh",O15="GDKT-PL-Trối",O15="GDKT-PL-Lanh",O15="GDKT-PL-Kiều"),O15,"")</f>
        <v/>
      </c>
      <c r="P246" s="99" t="str">
        <f t="shared" si="284"/>
        <v/>
      </c>
      <c r="Q246" s="99" t="str">
        <f t="shared" si="284"/>
        <v/>
      </c>
      <c r="R246" s="99" t="str">
        <f t="shared" si="284"/>
        <v/>
      </c>
      <c r="S246" s="99" t="str">
        <f t="shared" si="284"/>
        <v/>
      </c>
      <c r="T246" s="99" t="str">
        <f t="shared" ref="T246" si="286">IF(OR(T15="Sử-Vấn",T15="Sử-Kiều",T15="Sử-Trối",T15="GDCD-Kiều",T15="GDCD-Trối",T15="GDCD-Lanh",T15="GDKT-PL-Trối",T15="GDKT-PL-Lanh",T15="GDKT-PL-Kiều"),T15,"")</f>
        <v/>
      </c>
      <c r="U246" s="99" t="str">
        <f t="shared" si="284"/>
        <v/>
      </c>
      <c r="V246" s="92" t="str">
        <f t="shared" si="257"/>
        <v/>
      </c>
      <c r="W246" s="100" t="str">
        <f t="shared" si="258"/>
        <v/>
      </c>
    </row>
    <row r="247" spans="1:23" ht="18" customHeight="1">
      <c r="A247" s="91">
        <v>1</v>
      </c>
      <c r="B247" s="92" t="str">
        <f t="shared" si="259"/>
        <v/>
      </c>
      <c r="C247" s="92" t="str">
        <f t="shared" si="259"/>
        <v/>
      </c>
      <c r="D247" s="92" t="str">
        <f t="shared" ref="D247:U247" si="287">IF(OR(D16="Sử-Vấn",D16="Sử-Kiều",D16="Sử-Trối",D16="GDCD-Kiều",D16="GDCD-Trối",D16="GDCD-Lanh",D16="GDKT-PL-Trối",D16="GDKT-PL-Lanh",D16="GDKT-PL-Kiều"),D16,"")</f>
        <v/>
      </c>
      <c r="E247" s="92" t="str">
        <f t="shared" si="287"/>
        <v/>
      </c>
      <c r="F247" s="92" t="str">
        <f t="shared" si="287"/>
        <v/>
      </c>
      <c r="G247" s="92" t="str">
        <f t="shared" si="287"/>
        <v/>
      </c>
      <c r="H247" s="92" t="str">
        <f t="shared" si="287"/>
        <v/>
      </c>
      <c r="I247" s="92" t="str">
        <f t="shared" si="287"/>
        <v/>
      </c>
      <c r="J247" s="92" t="str">
        <f t="shared" si="287"/>
        <v/>
      </c>
      <c r="K247" s="92" t="str">
        <f t="shared" si="287"/>
        <v>Sử-Vấn</v>
      </c>
      <c r="L247" s="92" t="str">
        <f t="shared" si="287"/>
        <v/>
      </c>
      <c r="M247" s="92" t="str">
        <f t="shared" si="287"/>
        <v/>
      </c>
      <c r="N247" s="92" t="str">
        <f t="shared" si="287"/>
        <v/>
      </c>
      <c r="O247" s="92" t="str">
        <f t="shared" ref="O247" si="288">IF(OR(O16="Sử-Vấn",O16="Sử-Kiều",O16="Sử-Trối",O16="GDCD-Kiều",O16="GDCD-Trối",O16="GDCD-Lanh",O16="GDKT-PL-Trối",O16="GDKT-PL-Lanh",O16="GDKT-PL-Kiều"),O16,"")</f>
        <v/>
      </c>
      <c r="P247" s="92" t="str">
        <f t="shared" si="287"/>
        <v/>
      </c>
      <c r="Q247" s="92" t="str">
        <f t="shared" si="287"/>
        <v/>
      </c>
      <c r="R247" s="92" t="str">
        <f t="shared" si="287"/>
        <v/>
      </c>
      <c r="S247" s="92" t="str">
        <f t="shared" si="287"/>
        <v/>
      </c>
      <c r="T247" s="92" t="str">
        <f t="shared" ref="T247" si="289">IF(OR(T16="Sử-Vấn",T16="Sử-Kiều",T16="Sử-Trối",T16="GDCD-Kiều",T16="GDCD-Trối",T16="GDCD-Lanh",T16="GDKT-PL-Trối",T16="GDKT-PL-Lanh",T16="GDKT-PL-Kiều"),T16,"")</f>
        <v>Sử-Kiều</v>
      </c>
      <c r="U247" s="92" t="str">
        <f t="shared" si="287"/>
        <v/>
      </c>
      <c r="V247" s="92" t="str">
        <f t="shared" si="257"/>
        <v/>
      </c>
      <c r="W247" s="93">
        <f t="shared" si="258"/>
        <v>-1</v>
      </c>
    </row>
    <row r="248" spans="1:23" ht="18" customHeight="1">
      <c r="A248" s="94">
        <v>2</v>
      </c>
      <c r="B248" s="95" t="str">
        <f t="shared" si="259"/>
        <v/>
      </c>
      <c r="C248" s="95" t="str">
        <f t="shared" si="259"/>
        <v/>
      </c>
      <c r="D248" s="95" t="str">
        <f t="shared" ref="D248:U248" si="290">IF(OR(D17="Sử-Vấn",D17="Sử-Kiều",D17="Sử-Trối",D17="GDCD-Kiều",D17="GDCD-Trối",D17="GDCD-Lanh",D17="GDKT-PL-Trối",D17="GDKT-PL-Lanh",D17="GDKT-PL-Kiều"),D17,"")</f>
        <v/>
      </c>
      <c r="E248" s="95" t="str">
        <f t="shared" si="290"/>
        <v/>
      </c>
      <c r="F248" s="95" t="str">
        <f t="shared" si="290"/>
        <v/>
      </c>
      <c r="G248" s="95" t="str">
        <f t="shared" si="290"/>
        <v/>
      </c>
      <c r="H248" s="95" t="str">
        <f t="shared" si="290"/>
        <v/>
      </c>
      <c r="I248" s="95" t="str">
        <f t="shared" si="290"/>
        <v/>
      </c>
      <c r="J248" s="95" t="str">
        <f t="shared" si="290"/>
        <v/>
      </c>
      <c r="K248" s="95" t="str">
        <f t="shared" si="290"/>
        <v/>
      </c>
      <c r="L248" s="95" t="str">
        <f t="shared" si="290"/>
        <v/>
      </c>
      <c r="M248" s="95" t="str">
        <f t="shared" si="290"/>
        <v>GDKT-PL-Kiều</v>
      </c>
      <c r="N248" s="95" t="str">
        <f t="shared" si="290"/>
        <v/>
      </c>
      <c r="O248" s="95" t="str">
        <f t="shared" ref="O248" si="291">IF(OR(O17="Sử-Vấn",O17="Sử-Kiều",O17="Sử-Trối",O17="GDCD-Kiều",O17="GDCD-Trối",O17="GDCD-Lanh",O17="GDKT-PL-Trối",O17="GDKT-PL-Lanh",O17="GDKT-PL-Kiều"),O17,"")</f>
        <v/>
      </c>
      <c r="P248" s="95" t="str">
        <f t="shared" si="290"/>
        <v/>
      </c>
      <c r="Q248" s="95" t="str">
        <f t="shared" si="290"/>
        <v/>
      </c>
      <c r="R248" s="95" t="str">
        <f t="shared" si="290"/>
        <v/>
      </c>
      <c r="S248" s="95" t="str">
        <f t="shared" si="290"/>
        <v/>
      </c>
      <c r="T248" s="95" t="str">
        <f t="shared" ref="T248" si="292">IF(OR(T17="Sử-Vấn",T17="Sử-Kiều",T17="Sử-Trối",T17="GDCD-Kiều",T17="GDCD-Trối",T17="GDCD-Lanh",T17="GDKT-PL-Trối",T17="GDKT-PL-Lanh",T17="GDKT-PL-Kiều"),T17,"")</f>
        <v/>
      </c>
      <c r="U248" s="95" t="str">
        <f t="shared" si="290"/>
        <v/>
      </c>
      <c r="V248" s="92" t="str">
        <f t="shared" si="257"/>
        <v/>
      </c>
      <c r="W248" s="96">
        <f t="shared" si="258"/>
        <v>-2</v>
      </c>
    </row>
    <row r="249" spans="1:23" ht="18" customHeight="1">
      <c r="A249" s="97" t="s">
        <v>73</v>
      </c>
      <c r="B249" s="95" t="str">
        <f t="shared" si="259"/>
        <v/>
      </c>
      <c r="C249" s="95" t="str">
        <f t="shared" si="259"/>
        <v/>
      </c>
      <c r="D249" s="95" t="str">
        <f t="shared" ref="D249:U249" si="293">IF(OR(D18="Sử-Vấn",D18="Sử-Kiều",D18="Sử-Trối",D18="GDCD-Kiều",D18="GDCD-Trối",D18="GDCD-Lanh",D18="GDKT-PL-Trối",D18="GDKT-PL-Lanh",D18="GDKT-PL-Kiều"),D18,"")</f>
        <v/>
      </c>
      <c r="E249" s="95" t="str">
        <f t="shared" si="293"/>
        <v/>
      </c>
      <c r="F249" s="95" t="str">
        <f t="shared" si="293"/>
        <v/>
      </c>
      <c r="G249" s="95" t="str">
        <f t="shared" si="293"/>
        <v/>
      </c>
      <c r="H249" s="95" t="str">
        <f t="shared" si="293"/>
        <v/>
      </c>
      <c r="I249" s="95" t="str">
        <f t="shared" si="293"/>
        <v/>
      </c>
      <c r="J249" s="95" t="str">
        <f t="shared" si="293"/>
        <v/>
      </c>
      <c r="K249" s="95" t="str">
        <f t="shared" si="293"/>
        <v>GDKT-PL-Kiều</v>
      </c>
      <c r="L249" s="95" t="str">
        <f t="shared" si="293"/>
        <v/>
      </c>
      <c r="M249" s="95" t="str">
        <f t="shared" si="293"/>
        <v/>
      </c>
      <c r="N249" s="95" t="str">
        <f t="shared" si="293"/>
        <v/>
      </c>
      <c r="O249" s="95" t="str">
        <f t="shared" ref="O249" si="294">IF(OR(O18="Sử-Vấn",O18="Sử-Kiều",O18="Sử-Trối",O18="GDCD-Kiều",O18="GDCD-Trối",O18="GDCD-Lanh",O18="GDKT-PL-Trối",O18="GDKT-PL-Lanh",O18="GDKT-PL-Kiều"),O18,"")</f>
        <v/>
      </c>
      <c r="P249" s="95" t="str">
        <f t="shared" si="293"/>
        <v/>
      </c>
      <c r="Q249" s="95" t="str">
        <f t="shared" si="293"/>
        <v/>
      </c>
      <c r="R249" s="95" t="str">
        <f t="shared" si="293"/>
        <v/>
      </c>
      <c r="S249" s="95" t="str">
        <f t="shared" si="293"/>
        <v/>
      </c>
      <c r="T249" s="95" t="str">
        <f t="shared" ref="T249" si="295">IF(OR(T18="Sử-Vấn",T18="Sử-Kiều",T18="Sử-Trối",T18="GDCD-Kiều",T18="GDCD-Trối",T18="GDCD-Lanh",T18="GDKT-PL-Trối",T18="GDKT-PL-Lanh",T18="GDKT-PL-Kiều"),T18,"")</f>
        <v/>
      </c>
      <c r="U249" s="95" t="str">
        <f t="shared" si="293"/>
        <v>Sử-Vấn</v>
      </c>
      <c r="V249" s="92" t="str">
        <f t="shared" si="257"/>
        <v/>
      </c>
      <c r="W249" s="96">
        <f t="shared" si="258"/>
        <v>-1</v>
      </c>
    </row>
    <row r="250" spans="1:23" ht="18" customHeight="1">
      <c r="A250" s="94">
        <v>4</v>
      </c>
      <c r="B250" s="95" t="str">
        <f t="shared" si="259"/>
        <v/>
      </c>
      <c r="C250" s="95" t="str">
        <f t="shared" si="259"/>
        <v/>
      </c>
      <c r="D250" s="95" t="str">
        <f t="shared" ref="D250:U250" si="296">IF(OR(D19="Sử-Vấn",D19="Sử-Kiều",D19="Sử-Trối",D19="GDCD-Kiều",D19="GDCD-Trối",D19="GDCD-Lanh",D19="GDKT-PL-Trối",D19="GDKT-PL-Lanh",D19="GDKT-PL-Kiều"),D19,"")</f>
        <v/>
      </c>
      <c r="E250" s="95" t="str">
        <f t="shared" si="296"/>
        <v/>
      </c>
      <c r="F250" s="95" t="str">
        <f t="shared" si="296"/>
        <v/>
      </c>
      <c r="G250" s="95" t="str">
        <f t="shared" si="296"/>
        <v/>
      </c>
      <c r="H250" s="95" t="str">
        <f t="shared" si="296"/>
        <v/>
      </c>
      <c r="I250" s="95" t="str">
        <f t="shared" si="296"/>
        <v/>
      </c>
      <c r="J250" s="95" t="str">
        <f t="shared" si="296"/>
        <v/>
      </c>
      <c r="K250" s="95" t="str">
        <f t="shared" si="296"/>
        <v/>
      </c>
      <c r="L250" s="95" t="str">
        <f t="shared" si="296"/>
        <v/>
      </c>
      <c r="M250" s="95" t="str">
        <f t="shared" si="296"/>
        <v/>
      </c>
      <c r="N250" s="95" t="str">
        <f t="shared" si="296"/>
        <v/>
      </c>
      <c r="O250" s="95" t="str">
        <f t="shared" ref="O250" si="297">IF(OR(O19="Sử-Vấn",O19="Sử-Kiều",O19="Sử-Trối",O19="GDCD-Kiều",O19="GDCD-Trối",O19="GDCD-Lanh",O19="GDKT-PL-Trối",O19="GDKT-PL-Lanh",O19="GDKT-PL-Kiều"),O19,"")</f>
        <v/>
      </c>
      <c r="P250" s="95" t="str">
        <f t="shared" si="296"/>
        <v/>
      </c>
      <c r="Q250" s="95" t="str">
        <f t="shared" si="296"/>
        <v/>
      </c>
      <c r="R250" s="95" t="str">
        <f t="shared" si="296"/>
        <v/>
      </c>
      <c r="S250" s="95" t="str">
        <f t="shared" si="296"/>
        <v/>
      </c>
      <c r="T250" s="95" t="str">
        <f t="shared" ref="T250" si="298">IF(OR(T19="Sử-Vấn",T19="Sử-Kiều",T19="Sử-Trối",T19="GDCD-Kiều",T19="GDCD-Trối",T19="GDCD-Lanh",T19="GDKT-PL-Trối",T19="GDKT-PL-Lanh",T19="GDKT-PL-Kiều"),T19,"")</f>
        <v/>
      </c>
      <c r="U250" s="95" t="str">
        <f t="shared" si="296"/>
        <v>Sử-Vấn</v>
      </c>
      <c r="V250" s="92" t="str">
        <f t="shared" si="257"/>
        <v/>
      </c>
      <c r="W250" s="96">
        <f t="shared" si="258"/>
        <v>-2</v>
      </c>
    </row>
    <row r="251" spans="1:23" ht="18" customHeight="1">
      <c r="A251" s="98">
        <v>5</v>
      </c>
      <c r="B251" s="99" t="str">
        <f t="shared" si="259"/>
        <v/>
      </c>
      <c r="C251" s="99" t="str">
        <f t="shared" si="259"/>
        <v/>
      </c>
      <c r="D251" s="99" t="str">
        <f t="shared" ref="D251:U251" si="299">IF(OR(D20="Sử-Vấn",D20="Sử-Kiều",D20="Sử-Trối",D20="GDCD-Kiều",D20="GDCD-Trối",D20="GDCD-Lanh",D20="GDKT-PL-Trối",D20="GDKT-PL-Lanh",D20="GDKT-PL-Kiều"),D20,"")</f>
        <v/>
      </c>
      <c r="E251" s="99" t="str">
        <f t="shared" si="299"/>
        <v/>
      </c>
      <c r="F251" s="99" t="str">
        <f t="shared" si="299"/>
        <v/>
      </c>
      <c r="G251" s="99" t="str">
        <f t="shared" si="299"/>
        <v/>
      </c>
      <c r="H251" s="99" t="str">
        <f t="shared" si="299"/>
        <v/>
      </c>
      <c r="I251" s="99" t="str">
        <f t="shared" si="299"/>
        <v/>
      </c>
      <c r="J251" s="99" t="str">
        <f t="shared" si="299"/>
        <v/>
      </c>
      <c r="K251" s="99" t="str">
        <f t="shared" si="299"/>
        <v/>
      </c>
      <c r="L251" s="99" t="str">
        <f t="shared" si="299"/>
        <v/>
      </c>
      <c r="M251" s="99" t="str">
        <f t="shared" si="299"/>
        <v/>
      </c>
      <c r="N251" s="99" t="str">
        <f t="shared" si="299"/>
        <v>GDKT-PL-Kiều</v>
      </c>
      <c r="O251" s="99" t="str">
        <f t="shared" ref="O251" si="300">IF(OR(O20="Sử-Vấn",O20="Sử-Kiều",O20="Sử-Trối",O20="GDCD-Kiều",O20="GDCD-Trối",O20="GDCD-Lanh",O20="GDKT-PL-Trối",O20="GDKT-PL-Lanh",O20="GDKT-PL-Kiều"),O20,"")</f>
        <v/>
      </c>
      <c r="P251" s="99" t="str">
        <f t="shared" si="299"/>
        <v/>
      </c>
      <c r="Q251" s="99" t="str">
        <f t="shared" si="299"/>
        <v/>
      </c>
      <c r="R251" s="99" t="str">
        <f t="shared" si="299"/>
        <v/>
      </c>
      <c r="S251" s="99" t="str">
        <f t="shared" si="299"/>
        <v/>
      </c>
      <c r="T251" s="99" t="str">
        <f t="shared" ref="T251" si="301">IF(OR(T20="Sử-Vấn",T20="Sử-Kiều",T20="Sử-Trối",T20="GDCD-Kiều",T20="GDCD-Trối",T20="GDCD-Lanh",T20="GDKT-PL-Trối",T20="GDKT-PL-Lanh",T20="GDKT-PL-Kiều"),T20,"")</f>
        <v/>
      </c>
      <c r="U251" s="99" t="str">
        <f t="shared" si="299"/>
        <v/>
      </c>
      <c r="V251" s="92" t="str">
        <f t="shared" si="257"/>
        <v/>
      </c>
      <c r="W251" s="100">
        <f t="shared" si="258"/>
        <v>-2</v>
      </c>
    </row>
    <row r="252" spans="1:23" ht="18" customHeight="1">
      <c r="A252" s="91">
        <v>1</v>
      </c>
      <c r="B252" s="92" t="str">
        <f t="shared" si="259"/>
        <v/>
      </c>
      <c r="C252" s="92" t="str">
        <f t="shared" si="259"/>
        <v/>
      </c>
      <c r="D252" s="92" t="str">
        <f t="shared" ref="D252:U252" si="302">IF(OR(D21="Sử-Vấn",D21="Sử-Kiều",D21="Sử-Trối",D21="GDCD-Kiều",D21="GDCD-Trối",D21="GDCD-Lanh",D21="GDKT-PL-Trối",D21="GDKT-PL-Lanh",D21="GDKT-PL-Kiều"),D21,"")</f>
        <v/>
      </c>
      <c r="E252" s="92" t="str">
        <f t="shared" si="302"/>
        <v/>
      </c>
      <c r="F252" s="92" t="str">
        <f t="shared" si="302"/>
        <v/>
      </c>
      <c r="G252" s="92" t="str">
        <f t="shared" si="302"/>
        <v/>
      </c>
      <c r="H252" s="92" t="str">
        <f t="shared" si="302"/>
        <v/>
      </c>
      <c r="I252" s="92" t="str">
        <f t="shared" si="302"/>
        <v/>
      </c>
      <c r="J252" s="92" t="str">
        <f t="shared" si="302"/>
        <v/>
      </c>
      <c r="K252" s="92" t="str">
        <f t="shared" si="302"/>
        <v/>
      </c>
      <c r="L252" s="92" t="str">
        <f t="shared" si="302"/>
        <v/>
      </c>
      <c r="M252" s="92" t="str">
        <f t="shared" si="302"/>
        <v/>
      </c>
      <c r="N252" s="92" t="str">
        <f t="shared" si="302"/>
        <v/>
      </c>
      <c r="O252" s="92" t="str">
        <f t="shared" ref="O252" si="303">IF(OR(O21="Sử-Vấn",O21="Sử-Kiều",O21="Sử-Trối",O21="GDCD-Kiều",O21="GDCD-Trối",O21="GDCD-Lanh",O21="GDKT-PL-Trối",O21="GDKT-PL-Lanh",O21="GDKT-PL-Kiều"),O21,"")</f>
        <v>GDKT-PL-Kiều</v>
      </c>
      <c r="P252" s="92" t="str">
        <f t="shared" si="302"/>
        <v/>
      </c>
      <c r="Q252" s="92" t="str">
        <f t="shared" si="302"/>
        <v/>
      </c>
      <c r="R252" s="92" t="str">
        <f t="shared" si="302"/>
        <v>Sử-Vấn</v>
      </c>
      <c r="S252" s="92" t="str">
        <f t="shared" si="302"/>
        <v/>
      </c>
      <c r="T252" s="92" t="str">
        <f t="shared" ref="T252" si="304">IF(OR(T21="Sử-Vấn",T21="Sử-Kiều",T21="Sử-Trối",T21="GDCD-Kiều",T21="GDCD-Trối",T21="GDCD-Lanh",T21="GDKT-PL-Trối",T21="GDKT-PL-Lanh",T21="GDKT-PL-Kiều"),T21,"")</f>
        <v/>
      </c>
      <c r="U252" s="92" t="str">
        <f t="shared" si="302"/>
        <v/>
      </c>
      <c r="V252" s="92" t="str">
        <f t="shared" si="257"/>
        <v/>
      </c>
      <c r="W252" s="93">
        <f t="shared" si="258"/>
        <v>-1</v>
      </c>
    </row>
    <row r="253" spans="1:23" ht="18" customHeight="1">
      <c r="A253" s="94">
        <v>2</v>
      </c>
      <c r="B253" s="95" t="str">
        <f t="shared" si="259"/>
        <v/>
      </c>
      <c r="C253" s="95" t="str">
        <f t="shared" si="259"/>
        <v/>
      </c>
      <c r="D253" s="95" t="str">
        <f t="shared" ref="D253:U253" si="305">IF(OR(D22="Sử-Vấn",D22="Sử-Kiều",D22="Sử-Trối",D22="GDCD-Kiều",D22="GDCD-Trối",D22="GDCD-Lanh",D22="GDKT-PL-Trối",D22="GDKT-PL-Lanh",D22="GDKT-PL-Kiều"),D22,"")</f>
        <v/>
      </c>
      <c r="E253" s="95" t="str">
        <f t="shared" si="305"/>
        <v/>
      </c>
      <c r="F253" s="95" t="str">
        <f t="shared" si="305"/>
        <v/>
      </c>
      <c r="G253" s="95" t="str">
        <f t="shared" si="305"/>
        <v/>
      </c>
      <c r="H253" s="95" t="str">
        <f t="shared" si="305"/>
        <v/>
      </c>
      <c r="I253" s="95" t="str">
        <f t="shared" si="305"/>
        <v/>
      </c>
      <c r="J253" s="95" t="str">
        <f t="shared" si="305"/>
        <v/>
      </c>
      <c r="K253" s="95" t="str">
        <f t="shared" si="305"/>
        <v/>
      </c>
      <c r="L253" s="95" t="str">
        <f t="shared" si="305"/>
        <v>Sử-Vấn</v>
      </c>
      <c r="M253" s="95" t="str">
        <f t="shared" si="305"/>
        <v/>
      </c>
      <c r="N253" s="95" t="str">
        <f t="shared" si="305"/>
        <v/>
      </c>
      <c r="O253" s="95" t="str">
        <f t="shared" ref="O253" si="306">IF(OR(O22="Sử-Vấn",O22="Sử-Kiều",O22="Sử-Trối",O22="GDCD-Kiều",O22="GDCD-Trối",O22="GDCD-Lanh",O22="GDKT-PL-Trối",O22="GDKT-PL-Lanh",O22="GDKT-PL-Kiều"),O22,"")</f>
        <v>GDKT-PL-Kiều</v>
      </c>
      <c r="P253" s="95" t="str">
        <f t="shared" si="305"/>
        <v/>
      </c>
      <c r="Q253" s="95" t="str">
        <f t="shared" si="305"/>
        <v/>
      </c>
      <c r="R253" s="95" t="str">
        <f t="shared" si="305"/>
        <v/>
      </c>
      <c r="S253" s="95" t="str">
        <f t="shared" si="305"/>
        <v/>
      </c>
      <c r="T253" s="95" t="str">
        <f t="shared" ref="T253" si="307">IF(OR(T22="Sử-Vấn",T22="Sử-Kiều",T22="Sử-Trối",T22="GDCD-Kiều",T22="GDCD-Trối",T22="GDCD-Lanh",T22="GDKT-PL-Trối",T22="GDKT-PL-Lanh",T22="GDKT-PL-Kiều"),T22,"")</f>
        <v/>
      </c>
      <c r="U253" s="95" t="str">
        <f t="shared" si="305"/>
        <v/>
      </c>
      <c r="V253" s="92" t="str">
        <f t="shared" ref="V253" si="308">IF(OR(V22="Sử-Kiều",V22="Sử-Trối",V22="GDCD-Kiều",V22="GDCD-Trối"),V22,"")</f>
        <v/>
      </c>
      <c r="W253" s="96">
        <f t="shared" si="258"/>
        <v>-1</v>
      </c>
    </row>
    <row r="254" spans="1:23" ht="18" customHeight="1">
      <c r="A254" s="97" t="s">
        <v>74</v>
      </c>
      <c r="B254" s="95" t="str">
        <f t="shared" si="259"/>
        <v/>
      </c>
      <c r="C254" s="95" t="str">
        <f t="shared" si="259"/>
        <v/>
      </c>
      <c r="D254" s="95" t="str">
        <f t="shared" ref="D254:U254" si="309">IF(OR(D23="Sử-Vấn",D23="Sử-Kiều",D23="Sử-Trối",D23="GDCD-Kiều",D23="GDCD-Trối",D23="GDCD-Lanh",D23="GDKT-PL-Trối",D23="GDKT-PL-Lanh",D23="GDKT-PL-Kiều"),D23,"")</f>
        <v/>
      </c>
      <c r="E254" s="95" t="str">
        <f t="shared" si="309"/>
        <v/>
      </c>
      <c r="F254" s="95" t="str">
        <f t="shared" si="309"/>
        <v/>
      </c>
      <c r="G254" s="95" t="str">
        <f t="shared" si="309"/>
        <v/>
      </c>
      <c r="H254" s="95" t="str">
        <f t="shared" si="309"/>
        <v/>
      </c>
      <c r="I254" s="95" t="str">
        <f t="shared" si="309"/>
        <v/>
      </c>
      <c r="J254" s="95" t="str">
        <f t="shared" si="309"/>
        <v>GDKT-PL-Kiều</v>
      </c>
      <c r="K254" s="95" t="str">
        <f t="shared" si="309"/>
        <v/>
      </c>
      <c r="L254" s="95" t="str">
        <f t="shared" si="309"/>
        <v>Sử-Vấn</v>
      </c>
      <c r="M254" s="95" t="str">
        <f t="shared" si="309"/>
        <v/>
      </c>
      <c r="N254" s="95" t="str">
        <f t="shared" si="309"/>
        <v/>
      </c>
      <c r="O254" s="95" t="str">
        <f t="shared" ref="O254" si="310">IF(OR(O23="Sử-Vấn",O23="Sử-Kiều",O23="Sử-Trối",O23="GDCD-Kiều",O23="GDCD-Trối",O23="GDCD-Lanh",O23="GDKT-PL-Trối",O23="GDKT-PL-Lanh",O23="GDKT-PL-Kiều"),O23,"")</f>
        <v/>
      </c>
      <c r="P254" s="95" t="str">
        <f t="shared" si="309"/>
        <v/>
      </c>
      <c r="Q254" s="95" t="str">
        <f t="shared" si="309"/>
        <v/>
      </c>
      <c r="R254" s="95" t="str">
        <f t="shared" si="309"/>
        <v/>
      </c>
      <c r="S254" s="95" t="str">
        <f t="shared" si="309"/>
        <v/>
      </c>
      <c r="T254" s="95" t="str">
        <f t="shared" ref="T254" si="311">IF(OR(T23="Sử-Vấn",T23="Sử-Kiều",T23="Sử-Trối",T23="GDCD-Kiều",T23="GDCD-Trối",T23="GDCD-Lanh",T23="GDKT-PL-Trối",T23="GDKT-PL-Lanh",T23="GDKT-PL-Kiều"),T23,"")</f>
        <v/>
      </c>
      <c r="U254" s="95" t="str">
        <f t="shared" si="309"/>
        <v/>
      </c>
      <c r="V254" s="92" t="str">
        <f t="shared" ref="V254:V266" si="312">IF(OR(V23="Sử-Kiều",V23="Sử-Trối",V23="GDCD-Kiều",V23="GDCD-Trối"),V23,"")</f>
        <v/>
      </c>
      <c r="W254" s="96">
        <f t="shared" si="258"/>
        <v>-1</v>
      </c>
    </row>
    <row r="255" spans="1:23" ht="18" customHeight="1">
      <c r="A255" s="94">
        <v>4</v>
      </c>
      <c r="B255" s="95" t="str">
        <f t="shared" si="259"/>
        <v/>
      </c>
      <c r="C255" s="95" t="str">
        <f t="shared" si="259"/>
        <v/>
      </c>
      <c r="D255" s="95" t="str">
        <f t="shared" ref="D255:U255" si="313">IF(OR(D24="Sử-Vấn",D24="Sử-Kiều",D24="Sử-Trối",D24="GDCD-Kiều",D24="GDCD-Trối",D24="GDCD-Lanh",D24="GDKT-PL-Trối",D24="GDKT-PL-Lanh",D24="GDKT-PL-Kiều"),D24,"")</f>
        <v>Sử-Vấn</v>
      </c>
      <c r="E255" s="95" t="str">
        <f t="shared" si="313"/>
        <v/>
      </c>
      <c r="F255" s="95" t="str">
        <f t="shared" si="313"/>
        <v/>
      </c>
      <c r="G255" s="95" t="str">
        <f t="shared" si="313"/>
        <v/>
      </c>
      <c r="H255" s="95" t="str">
        <f t="shared" si="313"/>
        <v/>
      </c>
      <c r="I255" s="95" t="str">
        <f t="shared" si="313"/>
        <v/>
      </c>
      <c r="J255" s="95" t="str">
        <f t="shared" si="313"/>
        <v/>
      </c>
      <c r="K255" s="95" t="str">
        <f t="shared" si="313"/>
        <v/>
      </c>
      <c r="L255" s="95" t="str">
        <f t="shared" si="313"/>
        <v/>
      </c>
      <c r="M255" s="95" t="str">
        <f t="shared" si="313"/>
        <v/>
      </c>
      <c r="N255" s="95" t="str">
        <f t="shared" si="313"/>
        <v/>
      </c>
      <c r="O255" s="95" t="str">
        <f t="shared" ref="O255" si="314">IF(OR(O24="Sử-Vấn",O24="Sử-Kiều",O24="Sử-Trối",O24="GDCD-Kiều",O24="GDCD-Trối",O24="GDCD-Lanh",O24="GDKT-PL-Trối",O24="GDKT-PL-Lanh",O24="GDKT-PL-Kiều"),O24,"")</f>
        <v/>
      </c>
      <c r="P255" s="95" t="str">
        <f t="shared" si="313"/>
        <v>Sử-Kiều</v>
      </c>
      <c r="Q255" s="95" t="str">
        <f t="shared" si="313"/>
        <v/>
      </c>
      <c r="R255" s="95" t="str">
        <f t="shared" si="313"/>
        <v/>
      </c>
      <c r="S255" s="95" t="str">
        <f t="shared" si="313"/>
        <v/>
      </c>
      <c r="T255" s="95" t="str">
        <f t="shared" ref="T255" si="315">IF(OR(T24="Sử-Vấn",T24="Sử-Kiều",T24="Sử-Trối",T24="GDCD-Kiều",T24="GDCD-Trối",T24="GDCD-Lanh",T24="GDKT-PL-Trối",T24="GDKT-PL-Lanh",T24="GDKT-PL-Kiều"),T24,"")</f>
        <v/>
      </c>
      <c r="U255" s="95" t="str">
        <f t="shared" si="313"/>
        <v/>
      </c>
      <c r="V255" s="92" t="str">
        <f t="shared" si="312"/>
        <v/>
      </c>
      <c r="W255" s="96">
        <f t="shared" si="258"/>
        <v>-1</v>
      </c>
    </row>
    <row r="256" spans="1:23" ht="18" customHeight="1">
      <c r="A256" s="98">
        <v>5</v>
      </c>
      <c r="B256" s="99" t="str">
        <f t="shared" si="259"/>
        <v/>
      </c>
      <c r="C256" s="99" t="str">
        <f t="shared" si="259"/>
        <v/>
      </c>
      <c r="D256" s="99" t="str">
        <f t="shared" ref="D256:U256" si="316">IF(OR(D25="Sử-Vấn",D25="Sử-Kiều",D25="Sử-Trối",D25="GDCD-Kiều",D25="GDCD-Trối",D25="GDCD-Lanh",D25="GDKT-PL-Trối",D25="GDKT-PL-Lanh",D25="GDKT-PL-Kiều"),D25,"")</f>
        <v/>
      </c>
      <c r="E256" s="99" t="str">
        <f t="shared" si="316"/>
        <v/>
      </c>
      <c r="F256" s="99" t="str">
        <f t="shared" si="316"/>
        <v/>
      </c>
      <c r="G256" s="99" t="str">
        <f t="shared" si="316"/>
        <v/>
      </c>
      <c r="H256" s="99" t="str">
        <f t="shared" si="316"/>
        <v/>
      </c>
      <c r="I256" s="99" t="str">
        <f t="shared" si="316"/>
        <v/>
      </c>
      <c r="J256" s="99" t="str">
        <f t="shared" si="316"/>
        <v/>
      </c>
      <c r="K256" s="99" t="str">
        <f t="shared" si="316"/>
        <v/>
      </c>
      <c r="L256" s="99" t="str">
        <f t="shared" si="316"/>
        <v/>
      </c>
      <c r="M256" s="99" t="str">
        <f t="shared" si="316"/>
        <v/>
      </c>
      <c r="N256" s="99" t="str">
        <f t="shared" si="316"/>
        <v/>
      </c>
      <c r="O256" s="99" t="str">
        <f t="shared" ref="O256" si="317">IF(OR(O25="Sử-Vấn",O25="Sử-Kiều",O25="Sử-Trối",O25="GDCD-Kiều",O25="GDCD-Trối",O25="GDCD-Lanh",O25="GDKT-PL-Trối",O25="GDKT-PL-Lanh",O25="GDKT-PL-Kiều"),O25,"")</f>
        <v/>
      </c>
      <c r="P256" s="99" t="str">
        <f t="shared" si="316"/>
        <v/>
      </c>
      <c r="Q256" s="99" t="str">
        <f t="shared" si="316"/>
        <v>Sử-Kiều</v>
      </c>
      <c r="R256" s="99" t="str">
        <f t="shared" si="316"/>
        <v/>
      </c>
      <c r="S256" s="99" t="str">
        <f t="shared" si="316"/>
        <v>Sử-Vấn</v>
      </c>
      <c r="T256" s="99" t="str">
        <f t="shared" ref="T256" si="318">IF(OR(T25="Sử-Vấn",T25="Sử-Kiều",T25="Sử-Trối",T25="GDCD-Kiều",T25="GDCD-Trối",T25="GDCD-Lanh",T25="GDKT-PL-Trối",T25="GDKT-PL-Lanh",T25="GDKT-PL-Kiều"),T25,"")</f>
        <v/>
      </c>
      <c r="U256" s="99" t="str">
        <f t="shared" si="316"/>
        <v/>
      </c>
      <c r="V256" s="92" t="str">
        <f t="shared" si="312"/>
        <v/>
      </c>
      <c r="W256" s="100">
        <f t="shared" si="258"/>
        <v>-1</v>
      </c>
    </row>
    <row r="257" spans="1:23" ht="18" customHeight="1">
      <c r="A257" s="91">
        <v>1</v>
      </c>
      <c r="B257" s="92" t="str">
        <f t="shared" si="259"/>
        <v/>
      </c>
      <c r="C257" s="92" t="str">
        <f t="shared" si="259"/>
        <v/>
      </c>
      <c r="D257" s="92" t="str">
        <f t="shared" ref="D257:U257" si="319">IF(OR(D26="Sử-Vấn",D26="Sử-Kiều",D26="Sử-Trối",D26="GDCD-Kiều",D26="GDCD-Trối",D26="GDCD-Lanh",D26="GDKT-PL-Trối",D26="GDKT-PL-Lanh",D26="GDKT-PL-Kiều"),D26,"")</f>
        <v/>
      </c>
      <c r="E257" s="92" t="str">
        <f t="shared" si="319"/>
        <v/>
      </c>
      <c r="F257" s="92" t="str">
        <f t="shared" si="319"/>
        <v/>
      </c>
      <c r="G257" s="92" t="str">
        <f t="shared" si="319"/>
        <v>Sử-Trối</v>
      </c>
      <c r="H257" s="92" t="str">
        <f t="shared" si="319"/>
        <v/>
      </c>
      <c r="I257" s="92" t="str">
        <f t="shared" si="319"/>
        <v/>
      </c>
      <c r="J257" s="92" t="str">
        <f t="shared" si="319"/>
        <v/>
      </c>
      <c r="K257" s="92" t="str">
        <f t="shared" si="319"/>
        <v/>
      </c>
      <c r="L257" s="92" t="str">
        <f t="shared" si="319"/>
        <v/>
      </c>
      <c r="M257" s="92" t="str">
        <f t="shared" si="319"/>
        <v/>
      </c>
      <c r="N257" s="92" t="str">
        <f t="shared" si="319"/>
        <v/>
      </c>
      <c r="O257" s="92" t="str">
        <f t="shared" ref="O257" si="320">IF(OR(O26="Sử-Vấn",O26="Sử-Kiều",O26="Sử-Trối",O26="GDCD-Kiều",O26="GDCD-Trối",O26="GDCD-Lanh",O26="GDKT-PL-Trối",O26="GDKT-PL-Lanh",O26="GDKT-PL-Kiều"),O26,"")</f>
        <v/>
      </c>
      <c r="P257" s="92" t="str">
        <f t="shared" si="319"/>
        <v/>
      </c>
      <c r="Q257" s="92" t="str">
        <f t="shared" si="319"/>
        <v/>
      </c>
      <c r="R257" s="92" t="str">
        <f t="shared" si="319"/>
        <v/>
      </c>
      <c r="S257" s="92" t="str">
        <f t="shared" si="319"/>
        <v/>
      </c>
      <c r="T257" s="92" t="str">
        <f t="shared" ref="T257" si="321">IF(OR(T26="Sử-Vấn",T26="Sử-Kiều",T26="Sử-Trối",T26="GDCD-Kiều",T26="GDCD-Trối",T26="GDCD-Lanh",T26="GDKT-PL-Trối",T26="GDKT-PL-Lanh",T26="GDKT-PL-Kiều"),T26,"")</f>
        <v>Sử-Kiều</v>
      </c>
      <c r="U257" s="92" t="str">
        <f t="shared" si="319"/>
        <v/>
      </c>
      <c r="V257" s="92" t="str">
        <f t="shared" si="312"/>
        <v/>
      </c>
      <c r="W257" s="93">
        <f t="shared" si="258"/>
        <v>-1</v>
      </c>
    </row>
    <row r="258" spans="1:23" ht="18" customHeight="1">
      <c r="A258" s="94">
        <v>2</v>
      </c>
      <c r="B258" s="95" t="str">
        <f t="shared" si="259"/>
        <v/>
      </c>
      <c r="C258" s="95" t="str">
        <f t="shared" si="259"/>
        <v/>
      </c>
      <c r="D258" s="95" t="str">
        <f t="shared" ref="D258:U258" si="322">IF(OR(D27="Sử-Vấn",D27="Sử-Kiều",D27="Sử-Trối",D27="GDCD-Kiều",D27="GDCD-Trối",D27="GDCD-Lanh",D27="GDKT-PL-Trối",D27="GDKT-PL-Lanh",D27="GDKT-PL-Kiều"),D27,"")</f>
        <v/>
      </c>
      <c r="E258" s="95" t="str">
        <f t="shared" si="322"/>
        <v/>
      </c>
      <c r="F258" s="95" t="str">
        <f t="shared" si="322"/>
        <v/>
      </c>
      <c r="G258" s="95" t="str">
        <f t="shared" si="322"/>
        <v/>
      </c>
      <c r="H258" s="95" t="str">
        <f t="shared" si="322"/>
        <v>GDKT-PL-Trối</v>
      </c>
      <c r="I258" s="95" t="str">
        <f t="shared" si="322"/>
        <v/>
      </c>
      <c r="J258" s="95" t="str">
        <f t="shared" si="322"/>
        <v/>
      </c>
      <c r="K258" s="95" t="str">
        <f t="shared" si="322"/>
        <v/>
      </c>
      <c r="L258" s="95" t="str">
        <f t="shared" si="322"/>
        <v/>
      </c>
      <c r="M258" s="95" t="str">
        <f t="shared" si="322"/>
        <v/>
      </c>
      <c r="N258" s="95" t="str">
        <f t="shared" si="322"/>
        <v>GDKT-PL-Kiều</v>
      </c>
      <c r="O258" s="95" t="str">
        <f t="shared" ref="O258" si="323">IF(OR(O27="Sử-Vấn",O27="Sử-Kiều",O27="Sử-Trối",O27="GDCD-Kiều",O27="GDCD-Trối",O27="GDCD-Lanh",O27="GDKT-PL-Trối",O27="GDKT-PL-Lanh",O27="GDKT-PL-Kiều"),O27,"")</f>
        <v/>
      </c>
      <c r="P258" s="95" t="str">
        <f t="shared" si="322"/>
        <v/>
      </c>
      <c r="Q258" s="95" t="str">
        <f t="shared" si="322"/>
        <v/>
      </c>
      <c r="R258" s="95" t="str">
        <f t="shared" si="322"/>
        <v/>
      </c>
      <c r="S258" s="95" t="str">
        <f t="shared" si="322"/>
        <v/>
      </c>
      <c r="T258" s="95" t="str">
        <f t="shared" ref="T258" si="324">IF(OR(T27="Sử-Vấn",T27="Sử-Kiều",T27="Sử-Trối",T27="GDCD-Kiều",T27="GDCD-Trối",T27="GDCD-Lanh",T27="GDKT-PL-Trối",T27="GDKT-PL-Lanh",T27="GDKT-PL-Kiều"),T27,"")</f>
        <v/>
      </c>
      <c r="U258" s="95" t="str">
        <f t="shared" si="322"/>
        <v/>
      </c>
      <c r="V258" s="92" t="str">
        <f t="shared" si="312"/>
        <v/>
      </c>
      <c r="W258" s="96">
        <f t="shared" si="258"/>
        <v>-1</v>
      </c>
    </row>
    <row r="259" spans="1:23" ht="18" customHeight="1">
      <c r="A259" s="101" t="s">
        <v>25</v>
      </c>
      <c r="B259" s="95" t="str">
        <f t="shared" si="259"/>
        <v/>
      </c>
      <c r="C259" s="95" t="str">
        <f t="shared" si="259"/>
        <v/>
      </c>
      <c r="D259" s="95" t="str">
        <f t="shared" ref="D259:U259" si="325">IF(OR(D28="Sử-Vấn",D28="Sử-Kiều",D28="Sử-Trối",D28="GDCD-Kiều",D28="GDCD-Trối",D28="GDCD-Lanh",D28="GDKT-PL-Trối",D28="GDKT-PL-Lanh",D28="GDKT-PL-Kiều"),D28,"")</f>
        <v/>
      </c>
      <c r="E259" s="95" t="str">
        <f t="shared" si="325"/>
        <v/>
      </c>
      <c r="F259" s="95" t="str">
        <f t="shared" si="325"/>
        <v/>
      </c>
      <c r="G259" s="95" t="str">
        <f t="shared" si="325"/>
        <v/>
      </c>
      <c r="H259" s="95" t="str">
        <f t="shared" si="325"/>
        <v/>
      </c>
      <c r="I259" s="95" t="str">
        <f t="shared" si="325"/>
        <v/>
      </c>
      <c r="J259" s="95" t="str">
        <f t="shared" si="325"/>
        <v/>
      </c>
      <c r="K259" s="95" t="str">
        <f t="shared" si="325"/>
        <v>GDKT-PL-Kiều</v>
      </c>
      <c r="L259" s="95" t="str">
        <f t="shared" si="325"/>
        <v/>
      </c>
      <c r="M259" s="95" t="str">
        <f t="shared" si="325"/>
        <v/>
      </c>
      <c r="N259" s="95" t="str">
        <f t="shared" si="325"/>
        <v/>
      </c>
      <c r="O259" s="95" t="str">
        <f t="shared" ref="O259" si="326">IF(OR(O28="Sử-Vấn",O28="Sử-Kiều",O28="Sử-Trối",O28="GDCD-Kiều",O28="GDCD-Trối",O28="GDCD-Lanh",O28="GDKT-PL-Trối",O28="GDKT-PL-Lanh",O28="GDKT-PL-Kiều"),O28,"")</f>
        <v/>
      </c>
      <c r="P259" s="95" t="str">
        <f t="shared" si="325"/>
        <v/>
      </c>
      <c r="Q259" s="95" t="str">
        <f t="shared" si="325"/>
        <v/>
      </c>
      <c r="R259" s="95" t="str">
        <f t="shared" si="325"/>
        <v/>
      </c>
      <c r="S259" s="95" t="str">
        <f t="shared" si="325"/>
        <v>GDCD-Trối</v>
      </c>
      <c r="T259" s="95" t="str">
        <f t="shared" ref="T259" si="327">IF(OR(T28="Sử-Vấn",T28="Sử-Kiều",T28="Sử-Trối",T28="GDCD-Kiều",T28="GDCD-Trối",T28="GDCD-Lanh",T28="GDKT-PL-Trối",T28="GDKT-PL-Lanh",T28="GDKT-PL-Kiều"),T28,"")</f>
        <v/>
      </c>
      <c r="U259" s="95" t="str">
        <f t="shared" si="325"/>
        <v/>
      </c>
      <c r="V259" s="92" t="str">
        <f t="shared" si="312"/>
        <v/>
      </c>
      <c r="W259" s="96">
        <f t="shared" si="258"/>
        <v>-1</v>
      </c>
    </row>
    <row r="260" spans="1:23" ht="18" customHeight="1">
      <c r="A260" s="94">
        <v>4</v>
      </c>
      <c r="B260" s="95" t="str">
        <f t="shared" si="259"/>
        <v/>
      </c>
      <c r="C260" s="95" t="str">
        <f t="shared" si="259"/>
        <v/>
      </c>
      <c r="D260" s="95" t="str">
        <f t="shared" ref="D260:U260" si="328">IF(OR(D29="Sử-Vấn",D29="Sử-Kiều",D29="Sử-Trối",D29="GDCD-Kiều",D29="GDCD-Trối",D29="GDCD-Lanh",D29="GDKT-PL-Trối",D29="GDKT-PL-Lanh",D29="GDKT-PL-Kiều"),D29,"")</f>
        <v/>
      </c>
      <c r="E260" s="95" t="str">
        <f t="shared" si="328"/>
        <v/>
      </c>
      <c r="F260" s="95" t="str">
        <f t="shared" si="328"/>
        <v/>
      </c>
      <c r="G260" s="95" t="str">
        <f t="shared" si="328"/>
        <v>GDKT-PL-Trối</v>
      </c>
      <c r="H260" s="95" t="str">
        <f t="shared" si="328"/>
        <v/>
      </c>
      <c r="I260" s="95" t="str">
        <f t="shared" si="328"/>
        <v/>
      </c>
      <c r="J260" s="95" t="str">
        <f t="shared" si="328"/>
        <v>GDKT-PL-Kiều</v>
      </c>
      <c r="K260" s="95" t="str">
        <f t="shared" si="328"/>
        <v/>
      </c>
      <c r="L260" s="95" t="str">
        <f t="shared" si="328"/>
        <v/>
      </c>
      <c r="M260" s="95" t="str">
        <f t="shared" si="328"/>
        <v/>
      </c>
      <c r="N260" s="95" t="str">
        <f t="shared" si="328"/>
        <v/>
      </c>
      <c r="O260" s="95" t="str">
        <f t="shared" ref="O260" si="329">IF(OR(O29="Sử-Vấn",O29="Sử-Kiều",O29="Sử-Trối",O29="GDCD-Kiều",O29="GDCD-Trối",O29="GDCD-Lanh",O29="GDKT-PL-Trối",O29="GDKT-PL-Lanh",O29="GDKT-PL-Kiều"),O29,"")</f>
        <v/>
      </c>
      <c r="P260" s="95" t="str">
        <f t="shared" si="328"/>
        <v/>
      </c>
      <c r="Q260" s="95" t="str">
        <f t="shared" si="328"/>
        <v/>
      </c>
      <c r="R260" s="95" t="str">
        <f t="shared" si="328"/>
        <v/>
      </c>
      <c r="S260" s="95" t="str">
        <f t="shared" si="328"/>
        <v/>
      </c>
      <c r="T260" s="95" t="str">
        <f t="shared" ref="T260" si="330">IF(OR(T29="Sử-Vấn",T29="Sử-Kiều",T29="Sử-Trối",T29="GDCD-Kiều",T29="GDCD-Trối",T29="GDCD-Lanh",T29="GDKT-PL-Trối",T29="GDKT-PL-Lanh",T29="GDKT-PL-Kiều"),T29,"")</f>
        <v/>
      </c>
      <c r="U260" s="95" t="str">
        <f t="shared" si="328"/>
        <v/>
      </c>
      <c r="V260" s="92" t="str">
        <f t="shared" si="312"/>
        <v/>
      </c>
      <c r="W260" s="96">
        <f t="shared" si="258"/>
        <v>-1</v>
      </c>
    </row>
    <row r="261" spans="1:23" ht="18" customHeight="1">
      <c r="A261" s="94">
        <v>5</v>
      </c>
      <c r="B261" s="99" t="str">
        <f t="shared" si="259"/>
        <v/>
      </c>
      <c r="C261" s="99" t="str">
        <f t="shared" si="259"/>
        <v/>
      </c>
      <c r="D261" s="99" t="str">
        <f t="shared" ref="D261:U261" si="331">IF(OR(D30="Sử-Vấn",D30="Sử-Kiều",D30="Sử-Trối",D30="GDCD-Kiều",D30="GDCD-Trối",D30="GDCD-Lanh",D30="GDKT-PL-Trối",D30="GDKT-PL-Lanh",D30="GDKT-PL-Kiều"),D30,"")</f>
        <v/>
      </c>
      <c r="E261" s="99" t="str">
        <f t="shared" si="331"/>
        <v>GDKT-PL-Trối</v>
      </c>
      <c r="F261" s="99" t="str">
        <f t="shared" si="331"/>
        <v/>
      </c>
      <c r="G261" s="99" t="str">
        <f t="shared" si="331"/>
        <v/>
      </c>
      <c r="H261" s="99" t="str">
        <f t="shared" si="331"/>
        <v/>
      </c>
      <c r="I261" s="99" t="str">
        <f t="shared" si="331"/>
        <v/>
      </c>
      <c r="J261" s="99" t="str">
        <f t="shared" si="331"/>
        <v/>
      </c>
      <c r="K261" s="99" t="str">
        <f t="shared" si="331"/>
        <v/>
      </c>
      <c r="L261" s="99" t="str">
        <f t="shared" si="331"/>
        <v>GDKT-PL-Kiều</v>
      </c>
      <c r="M261" s="99" t="str">
        <f t="shared" si="331"/>
        <v/>
      </c>
      <c r="N261" s="99" t="str">
        <f t="shared" si="331"/>
        <v/>
      </c>
      <c r="O261" s="99" t="str">
        <f t="shared" ref="O261" si="332">IF(OR(O30="Sử-Vấn",O30="Sử-Kiều",O30="Sử-Trối",O30="GDCD-Kiều",O30="GDCD-Trối",O30="GDCD-Lanh",O30="GDKT-PL-Trối",O30="GDKT-PL-Lanh",O30="GDKT-PL-Kiều"),O30,"")</f>
        <v/>
      </c>
      <c r="P261" s="99" t="str">
        <f t="shared" si="331"/>
        <v/>
      </c>
      <c r="Q261" s="99" t="str">
        <f t="shared" si="331"/>
        <v/>
      </c>
      <c r="R261" s="99" t="str">
        <f t="shared" si="331"/>
        <v/>
      </c>
      <c r="S261" s="99" t="str">
        <f t="shared" si="331"/>
        <v/>
      </c>
      <c r="T261" s="99" t="str">
        <f t="shared" ref="T261" si="333">IF(OR(T30="Sử-Vấn",T30="Sử-Kiều",T30="Sử-Trối",T30="GDCD-Kiều",T30="GDCD-Trối",T30="GDCD-Lanh",T30="GDKT-PL-Trối",T30="GDKT-PL-Lanh",T30="GDKT-PL-Kiều"),T30,"")</f>
        <v/>
      </c>
      <c r="U261" s="99" t="str">
        <f t="shared" si="331"/>
        <v/>
      </c>
      <c r="V261" s="92" t="str">
        <f t="shared" si="312"/>
        <v/>
      </c>
      <c r="W261" s="100">
        <f t="shared" si="258"/>
        <v>-1</v>
      </c>
    </row>
    <row r="262" spans="1:23" ht="18" customHeight="1">
      <c r="A262" s="102" t="s">
        <v>75</v>
      </c>
      <c r="B262" s="92" t="str">
        <f t="shared" si="259"/>
        <v/>
      </c>
      <c r="C262" s="92" t="str">
        <f t="shared" si="259"/>
        <v/>
      </c>
      <c r="D262" s="92" t="str">
        <f t="shared" ref="D262:U262" si="334">IF(OR(D31="Sử-Vấn",D31="Sử-Kiều",D31="Sử-Trối",D31="GDCD-Kiều",D31="GDCD-Trối",D31="GDCD-Lanh",D31="GDKT-PL-Trối",D31="GDKT-PL-Lanh",D31="GDKT-PL-Kiều"),D31,"")</f>
        <v/>
      </c>
      <c r="E262" s="92" t="str">
        <f t="shared" si="334"/>
        <v/>
      </c>
      <c r="F262" s="92" t="str">
        <f t="shared" si="334"/>
        <v/>
      </c>
      <c r="G262" s="92" t="str">
        <f t="shared" si="334"/>
        <v/>
      </c>
      <c r="H262" s="92" t="str">
        <f t="shared" si="334"/>
        <v/>
      </c>
      <c r="I262" s="92" t="str">
        <f t="shared" si="334"/>
        <v/>
      </c>
      <c r="J262" s="92" t="str">
        <f t="shared" si="334"/>
        <v/>
      </c>
      <c r="K262" s="92" t="str">
        <f t="shared" si="334"/>
        <v/>
      </c>
      <c r="L262" s="92" t="str">
        <f t="shared" si="334"/>
        <v/>
      </c>
      <c r="M262" s="92" t="str">
        <f t="shared" si="334"/>
        <v/>
      </c>
      <c r="N262" s="92" t="str">
        <f t="shared" si="334"/>
        <v/>
      </c>
      <c r="O262" s="92" t="str">
        <f t="shared" ref="O262" si="335">IF(OR(O31="Sử-Vấn",O31="Sử-Kiều",O31="Sử-Trối",O31="GDCD-Kiều",O31="GDCD-Trối",O31="GDCD-Lanh",O31="GDKT-PL-Trối",O31="GDKT-PL-Lanh",O31="GDKT-PL-Kiều"),O31,"")</f>
        <v/>
      </c>
      <c r="P262" s="92" t="str">
        <f t="shared" si="334"/>
        <v/>
      </c>
      <c r="Q262" s="92" t="str">
        <f t="shared" si="334"/>
        <v/>
      </c>
      <c r="R262" s="92" t="str">
        <f t="shared" si="334"/>
        <v/>
      </c>
      <c r="S262" s="92" t="str">
        <f t="shared" si="334"/>
        <v/>
      </c>
      <c r="T262" s="92" t="str">
        <f t="shared" ref="T262" si="336">IF(OR(T31="Sử-Vấn",T31="Sử-Kiều",T31="Sử-Trối",T31="GDCD-Kiều",T31="GDCD-Trối",T31="GDCD-Lanh",T31="GDKT-PL-Trối",T31="GDKT-PL-Lanh",T31="GDKT-PL-Kiều"),T31,"")</f>
        <v/>
      </c>
      <c r="U262" s="92" t="str">
        <f t="shared" si="334"/>
        <v>GDCD-Trối</v>
      </c>
      <c r="V262" s="92" t="str">
        <f t="shared" si="312"/>
        <v/>
      </c>
      <c r="W262" s="93">
        <f t="shared" si="258"/>
        <v>-2</v>
      </c>
    </row>
    <row r="263" spans="1:23" ht="18" customHeight="1">
      <c r="A263" s="103">
        <v>2</v>
      </c>
      <c r="B263" s="95" t="str">
        <f t="shared" si="259"/>
        <v/>
      </c>
      <c r="C263" s="95" t="str">
        <f t="shared" si="259"/>
        <v/>
      </c>
      <c r="D263" s="95" t="str">
        <f t="shared" ref="D263:U263" si="337">IF(OR(D32="Sử-Vấn",D32="Sử-Kiều",D32="Sử-Trối",D32="GDCD-Kiều",D32="GDCD-Trối",D32="GDCD-Lanh",D32="GDKT-PL-Trối",D32="GDKT-PL-Lanh",D32="GDKT-PL-Kiều"),D32,"")</f>
        <v/>
      </c>
      <c r="E263" s="95" t="str">
        <f t="shared" si="337"/>
        <v/>
      </c>
      <c r="F263" s="95" t="str">
        <f t="shared" si="337"/>
        <v/>
      </c>
      <c r="G263" s="95" t="str">
        <f t="shared" si="337"/>
        <v/>
      </c>
      <c r="H263" s="95" t="str">
        <f t="shared" si="337"/>
        <v/>
      </c>
      <c r="I263" s="95" t="str">
        <f t="shared" si="337"/>
        <v/>
      </c>
      <c r="J263" s="95" t="str">
        <f t="shared" si="337"/>
        <v/>
      </c>
      <c r="K263" s="95" t="str">
        <f t="shared" si="337"/>
        <v/>
      </c>
      <c r="L263" s="95" t="str">
        <f t="shared" si="337"/>
        <v/>
      </c>
      <c r="M263" s="95" t="str">
        <f t="shared" si="337"/>
        <v/>
      </c>
      <c r="N263" s="95" t="str">
        <f t="shared" si="337"/>
        <v/>
      </c>
      <c r="O263" s="95" t="str">
        <f t="shared" ref="O263" si="338">IF(OR(O32="Sử-Vấn",O32="Sử-Kiều",O32="Sử-Trối",O32="GDCD-Kiều",O32="GDCD-Trối",O32="GDCD-Lanh",O32="GDKT-PL-Trối",O32="GDKT-PL-Lanh",O32="GDKT-PL-Kiều"),O32,"")</f>
        <v/>
      </c>
      <c r="P263" s="95" t="str">
        <f t="shared" si="337"/>
        <v/>
      </c>
      <c r="Q263" s="95" t="str">
        <f t="shared" si="337"/>
        <v/>
      </c>
      <c r="R263" s="95" t="str">
        <f t="shared" si="337"/>
        <v>GDCD-Trối</v>
      </c>
      <c r="S263" s="95" t="str">
        <f t="shared" si="337"/>
        <v/>
      </c>
      <c r="T263" s="95" t="str">
        <f t="shared" ref="T263" si="339">IF(OR(T32="Sử-Vấn",T32="Sử-Kiều",T32="Sử-Trối",T32="GDCD-Kiều",T32="GDCD-Trối",T32="GDCD-Lanh",T32="GDKT-PL-Trối",T32="GDKT-PL-Lanh",T32="GDKT-PL-Kiều"),T32,"")</f>
        <v/>
      </c>
      <c r="U263" s="95" t="str">
        <f t="shared" si="337"/>
        <v/>
      </c>
      <c r="V263" s="92" t="str">
        <f t="shared" si="312"/>
        <v/>
      </c>
      <c r="W263" s="96">
        <f t="shared" si="258"/>
        <v>-2</v>
      </c>
    </row>
    <row r="264" spans="1:23" ht="18" customHeight="1">
      <c r="A264" s="103"/>
      <c r="B264" s="95" t="str">
        <f t="shared" si="259"/>
        <v/>
      </c>
      <c r="C264" s="95" t="str">
        <f t="shared" si="259"/>
        <v/>
      </c>
      <c r="D264" s="95" t="str">
        <f t="shared" ref="D264:U264" si="340">IF(OR(D33="Sử-Vấn",D33="Sử-Kiều",D33="Sử-Trối",D33="GDCD-Kiều",D33="GDCD-Trối",D33="GDCD-Lanh",D33="GDKT-PL-Trối",D33="GDKT-PL-Lanh",D33="GDKT-PL-Kiều"),D33,"")</f>
        <v/>
      </c>
      <c r="E264" s="95" t="str">
        <f t="shared" si="340"/>
        <v/>
      </c>
      <c r="F264" s="95" t="str">
        <f t="shared" si="340"/>
        <v/>
      </c>
      <c r="G264" s="95" t="str">
        <f t="shared" si="340"/>
        <v/>
      </c>
      <c r="H264" s="95" t="str">
        <f t="shared" si="340"/>
        <v/>
      </c>
      <c r="I264" s="95" t="str">
        <f t="shared" si="340"/>
        <v/>
      </c>
      <c r="J264" s="95" t="str">
        <f t="shared" si="340"/>
        <v/>
      </c>
      <c r="K264" s="95" t="str">
        <f t="shared" si="340"/>
        <v/>
      </c>
      <c r="L264" s="95" t="str">
        <f t="shared" si="340"/>
        <v/>
      </c>
      <c r="M264" s="95" t="str">
        <f t="shared" si="340"/>
        <v/>
      </c>
      <c r="N264" s="95" t="str">
        <f t="shared" si="340"/>
        <v/>
      </c>
      <c r="O264" s="95" t="str">
        <f t="shared" ref="O264" si="341">IF(OR(O33="Sử-Vấn",O33="Sử-Kiều",O33="Sử-Trối",O33="GDCD-Kiều",O33="GDCD-Trối",O33="GDCD-Lanh",O33="GDKT-PL-Trối",O33="GDKT-PL-Lanh",O33="GDKT-PL-Kiều"),O33,"")</f>
        <v/>
      </c>
      <c r="P264" s="95" t="str">
        <f t="shared" si="340"/>
        <v/>
      </c>
      <c r="Q264" s="95" t="str">
        <f t="shared" si="340"/>
        <v/>
      </c>
      <c r="R264" s="95" t="str">
        <f t="shared" si="340"/>
        <v/>
      </c>
      <c r="S264" s="95" t="str">
        <f t="shared" si="340"/>
        <v/>
      </c>
      <c r="T264" s="95" t="str">
        <f t="shared" ref="T264" si="342">IF(OR(T33="Sử-Vấn",T33="Sử-Kiều",T33="Sử-Trối",T33="GDCD-Kiều",T33="GDCD-Trối",T33="GDCD-Lanh",T33="GDKT-PL-Trối",T33="GDKT-PL-Lanh",T33="GDKT-PL-Kiều"),T33,"")</f>
        <v>GDCD-Trối</v>
      </c>
      <c r="U264" s="95" t="str">
        <f t="shared" si="340"/>
        <v/>
      </c>
      <c r="V264" s="92" t="str">
        <f t="shared" si="312"/>
        <v/>
      </c>
      <c r="W264" s="96">
        <f t="shared" si="258"/>
        <v>-2</v>
      </c>
    </row>
    <row r="265" spans="1:23" ht="18" customHeight="1">
      <c r="A265" s="103"/>
      <c r="B265" s="95" t="str">
        <f t="shared" si="259"/>
        <v/>
      </c>
      <c r="C265" s="95" t="str">
        <f t="shared" si="259"/>
        <v/>
      </c>
      <c r="D265" s="95" t="str">
        <f t="shared" ref="D265:U265" si="343">IF(OR(D34="Sử-Vấn",D34="Sử-Kiều",D34="Sử-Trối",D34="GDCD-Kiều",D34="GDCD-Trối",D34="GDCD-Lanh",D34="GDKT-PL-Trối",D34="GDKT-PL-Lanh",D34="GDKT-PL-Kiều"),D34,"")</f>
        <v/>
      </c>
      <c r="E265" s="95" t="str">
        <f t="shared" si="343"/>
        <v/>
      </c>
      <c r="F265" s="95" t="str">
        <f t="shared" si="343"/>
        <v/>
      </c>
      <c r="G265" s="95" t="str">
        <f t="shared" si="343"/>
        <v/>
      </c>
      <c r="H265" s="95" t="str">
        <f t="shared" si="343"/>
        <v/>
      </c>
      <c r="I265" s="95" t="str">
        <f t="shared" si="343"/>
        <v/>
      </c>
      <c r="J265" s="95" t="str">
        <f t="shared" si="343"/>
        <v/>
      </c>
      <c r="K265" s="95" t="str">
        <f t="shared" si="343"/>
        <v/>
      </c>
      <c r="L265" s="95" t="str">
        <f t="shared" si="343"/>
        <v/>
      </c>
      <c r="M265" s="95" t="str">
        <f t="shared" si="343"/>
        <v/>
      </c>
      <c r="N265" s="95" t="str">
        <f t="shared" si="343"/>
        <v/>
      </c>
      <c r="O265" s="95" t="str">
        <f t="shared" ref="O265" si="344">IF(OR(O34="Sử-Vấn",O34="Sử-Kiều",O34="Sử-Trối",O34="GDCD-Kiều",O34="GDCD-Trối",O34="GDCD-Lanh",O34="GDKT-PL-Trối",O34="GDKT-PL-Lanh",O34="GDKT-PL-Kiều"),O34,"")</f>
        <v/>
      </c>
      <c r="P265" s="95" t="str">
        <f t="shared" si="343"/>
        <v/>
      </c>
      <c r="Q265" s="95" t="str">
        <f t="shared" si="343"/>
        <v/>
      </c>
      <c r="R265" s="95" t="str">
        <f t="shared" si="343"/>
        <v/>
      </c>
      <c r="S265" s="95" t="str">
        <f t="shared" si="343"/>
        <v/>
      </c>
      <c r="T265" s="95" t="str">
        <f t="shared" ref="T265" si="345">IF(OR(T34="Sử-Vấn",T34="Sử-Kiều",T34="Sử-Trối",T34="GDCD-Kiều",T34="GDCD-Trối",T34="GDCD-Lanh",T34="GDKT-PL-Trối",T34="GDKT-PL-Lanh",T34="GDKT-PL-Kiều"),T34,"")</f>
        <v/>
      </c>
      <c r="U265" s="95" t="str">
        <f t="shared" si="343"/>
        <v/>
      </c>
      <c r="V265" s="92" t="str">
        <f t="shared" si="312"/>
        <v/>
      </c>
      <c r="W265" s="96">
        <f t="shared" si="258"/>
        <v>-3</v>
      </c>
    </row>
    <row r="266" spans="1:23" ht="18" customHeight="1">
      <c r="A266" s="103"/>
      <c r="B266" s="92" t="str">
        <f>IF(OR(B35="Sử-Vấn",B35="Sử-Kiều",B35="Sử-Trối",B35="GDCD-Kiều",B35="GDCD-Trối",B35="GDCD-Lanh",B35="GDKT-PL-Trối",B35="GDKT-PL-Lanh",B35="GDKT-PL-Kiều"),B35,"")</f>
        <v/>
      </c>
      <c r="C266" s="92" t="str">
        <f>IF(OR(C35="Sử-Vấn",C35="Sử-Kiều",C35="Sử-Trối",C35="GDCD-Kiều",C35="GDCD-Trối",C35="GDCD-Lanh",C35="GDKT-PL-Trối",C35="GDKT-PL-Lanh",C35="GDKT-PL-Kiều"),C35,"")</f>
        <v/>
      </c>
      <c r="D266" s="92" t="str">
        <f t="shared" ref="D266:U266" si="346">IF(OR(D35="Sử-Vấn",D35="Sử-Kiều",D35="Sử-Trối",D35="GDCD-Kiều",D35="GDCD-Trối",D35="GDCD-Lanh",D35="GDKT-PL-Trối",D35="GDKT-PL-Lanh",D35="GDKT-PL-Kiều"),D35,"")</f>
        <v/>
      </c>
      <c r="E266" s="92" t="str">
        <f t="shared" si="346"/>
        <v/>
      </c>
      <c r="F266" s="92" t="str">
        <f t="shared" si="346"/>
        <v/>
      </c>
      <c r="G266" s="92" t="str">
        <f t="shared" si="346"/>
        <v/>
      </c>
      <c r="H266" s="92" t="str">
        <f t="shared" si="346"/>
        <v/>
      </c>
      <c r="I266" s="92" t="str">
        <f t="shared" si="346"/>
        <v/>
      </c>
      <c r="J266" s="92" t="str">
        <f t="shared" si="346"/>
        <v/>
      </c>
      <c r="K266" s="92" t="str">
        <f t="shared" si="346"/>
        <v/>
      </c>
      <c r="L266" s="92" t="str">
        <f t="shared" si="346"/>
        <v/>
      </c>
      <c r="M266" s="92" t="str">
        <f t="shared" si="346"/>
        <v/>
      </c>
      <c r="N266" s="92" t="str">
        <f t="shared" si="346"/>
        <v/>
      </c>
      <c r="O266" s="92"/>
      <c r="P266" s="92" t="str">
        <f t="shared" si="346"/>
        <v/>
      </c>
      <c r="Q266" s="92" t="str">
        <f t="shared" si="346"/>
        <v/>
      </c>
      <c r="R266" s="92" t="str">
        <f t="shared" si="346"/>
        <v/>
      </c>
      <c r="S266" s="92" t="str">
        <f t="shared" si="346"/>
        <v/>
      </c>
      <c r="T266" s="92" t="str">
        <f t="shared" si="346"/>
        <v/>
      </c>
      <c r="U266" s="92" t="str">
        <f t="shared" si="346"/>
        <v/>
      </c>
      <c r="V266" s="92" t="str">
        <f t="shared" si="312"/>
        <v/>
      </c>
      <c r="W266" s="100">
        <f t="shared" si="258"/>
        <v>-3</v>
      </c>
    </row>
    <row r="267" spans="1:23" ht="18" customHeight="1">
      <c r="A267" s="104">
        <f>18*30-COUNTBLANK(B237:V266)</f>
        <v>-37</v>
      </c>
      <c r="B267" s="76">
        <f>12*1+5*2+3+1</f>
        <v>26</v>
      </c>
      <c r="C267" s="105" t="str">
        <f>IF(A267&lt;&gt;B267,"Lỗi","")</f>
        <v>Lỗi</v>
      </c>
    </row>
    <row r="268" spans="1:23" ht="18" customHeight="1">
      <c r="A268" s="86"/>
      <c r="B268" s="185" t="s">
        <v>82</v>
      </c>
      <c r="C268" s="186"/>
      <c r="D268" s="186"/>
      <c r="E268" s="186"/>
      <c r="F268" s="186"/>
      <c r="G268" s="186"/>
      <c r="H268" s="186"/>
      <c r="I268" s="186"/>
      <c r="J268" s="186"/>
      <c r="K268" s="186"/>
      <c r="L268" s="186"/>
      <c r="M268" s="186"/>
      <c r="N268" s="186"/>
      <c r="O268" s="186"/>
      <c r="P268" s="186"/>
      <c r="Q268" s="186"/>
      <c r="R268" s="186"/>
      <c r="S268" s="87"/>
      <c r="T268" s="87"/>
      <c r="U268" s="87"/>
      <c r="V268" s="85"/>
    </row>
    <row r="269" spans="1:23" ht="18" customHeight="1">
      <c r="A269" s="88"/>
      <c r="B269" s="89" t="str">
        <f t="shared" ref="B269:H269" si="347">B5</f>
        <v>10A1</v>
      </c>
      <c r="C269" s="89" t="str">
        <f t="shared" si="347"/>
        <v>10A2</v>
      </c>
      <c r="D269" s="89" t="str">
        <f t="shared" si="347"/>
        <v>10A3</v>
      </c>
      <c r="E269" s="89" t="str">
        <f t="shared" si="347"/>
        <v>10A4</v>
      </c>
      <c r="F269" s="89" t="str">
        <f t="shared" si="347"/>
        <v>10A5</v>
      </c>
      <c r="G269" s="89" t="str">
        <f t="shared" si="347"/>
        <v>10A6</v>
      </c>
      <c r="H269" s="89" t="str">
        <f t="shared" si="347"/>
        <v>10A7</v>
      </c>
      <c r="I269" s="89" t="str">
        <f>I5</f>
        <v>11B1</v>
      </c>
      <c r="J269" s="89" t="str">
        <f>J5</f>
        <v>11B2</v>
      </c>
      <c r="K269" s="89" t="str">
        <f>K5</f>
        <v>11B3</v>
      </c>
      <c r="L269" s="89" t="str">
        <f>L5</f>
        <v>11B4</v>
      </c>
      <c r="M269" s="89" t="str">
        <f>M5</f>
        <v>11B5</v>
      </c>
      <c r="N269" s="89" t="s">
        <v>14</v>
      </c>
      <c r="O269" s="89" t="s">
        <v>136</v>
      </c>
      <c r="P269" s="89" t="str">
        <f t="shared" ref="P269:V269" si="348">P5</f>
        <v>12C1</v>
      </c>
      <c r="Q269" s="89" t="str">
        <f t="shared" si="348"/>
        <v>12C2</v>
      </c>
      <c r="R269" s="89" t="str">
        <f t="shared" si="348"/>
        <v>12C3</v>
      </c>
      <c r="S269" s="89" t="str">
        <f t="shared" si="348"/>
        <v>12C4</v>
      </c>
      <c r="T269" s="89" t="str">
        <f t="shared" si="348"/>
        <v>12C5</v>
      </c>
      <c r="U269" s="89" t="str">
        <f t="shared" si="348"/>
        <v>12C6</v>
      </c>
      <c r="V269" s="89">
        <f t="shared" si="348"/>
        <v>0</v>
      </c>
      <c r="W269" s="90" t="s">
        <v>70</v>
      </c>
    </row>
    <row r="270" spans="1:23" ht="18" customHeight="1">
      <c r="A270" s="91">
        <v>1</v>
      </c>
      <c r="B270" s="92" t="str">
        <f t="shared" ref="B270" si="349">IF(OR(B6="GDCD-Lanh",B6="GDCD-Trối",B6="GDCD-Kiều"),B6,"")</f>
        <v/>
      </c>
      <c r="C270" s="92" t="str">
        <f t="shared" ref="C270:N270" si="350">IF(OR(C6="GDCD-Lanh",C6="GDCD-Trối",C6="GDCD-Kiều"),C6,"")</f>
        <v/>
      </c>
      <c r="D270" s="92" t="str">
        <f t="shared" si="350"/>
        <v/>
      </c>
      <c r="E270" s="92" t="str">
        <f t="shared" si="350"/>
        <v/>
      </c>
      <c r="F270" s="92" t="str">
        <f t="shared" si="350"/>
        <v/>
      </c>
      <c r="G270" s="92" t="str">
        <f t="shared" si="350"/>
        <v/>
      </c>
      <c r="H270" s="92" t="str">
        <f t="shared" si="350"/>
        <v/>
      </c>
      <c r="I270" s="92" t="str">
        <f t="shared" si="350"/>
        <v/>
      </c>
      <c r="J270" s="92" t="str">
        <f t="shared" si="350"/>
        <v/>
      </c>
      <c r="K270" s="92" t="str">
        <f t="shared" si="350"/>
        <v/>
      </c>
      <c r="L270" s="92" t="str">
        <f t="shared" si="350"/>
        <v/>
      </c>
      <c r="M270" s="92" t="str">
        <f t="shared" si="350"/>
        <v/>
      </c>
      <c r="N270" s="92" t="str">
        <f t="shared" si="350"/>
        <v/>
      </c>
      <c r="O270" s="92" t="str">
        <f t="shared" ref="O270:U270" si="351">IF(OR(O6="GDCD-Lanh",O6="GDCD-Trối",O6="GDCD-Kiều"),O6,"")</f>
        <v/>
      </c>
      <c r="P270" s="92" t="str">
        <f t="shared" si="351"/>
        <v/>
      </c>
      <c r="Q270" s="92" t="str">
        <f t="shared" si="351"/>
        <v/>
      </c>
      <c r="R270" s="92" t="str">
        <f t="shared" si="351"/>
        <v/>
      </c>
      <c r="S270" s="92" t="str">
        <f t="shared" si="351"/>
        <v/>
      </c>
      <c r="T270" s="92" t="str">
        <f t="shared" si="351"/>
        <v/>
      </c>
      <c r="U270" s="92" t="str">
        <f t="shared" si="351"/>
        <v/>
      </c>
      <c r="V270" s="92" t="str">
        <f t="shared" ref="V270:V282" si="352">IF(OR(V6="GDCD-Lanh"),V6,"")</f>
        <v/>
      </c>
      <c r="W270" s="93">
        <f t="shared" ref="W270:W299" si="353">IF((18-COUNTBLANK(B270:V270))=0,"",18-COUNTBLANK(B270:V270))</f>
        <v>-3</v>
      </c>
    </row>
    <row r="271" spans="1:23" ht="18" customHeight="1">
      <c r="A271" s="94">
        <v>2</v>
      </c>
      <c r="B271" s="95" t="str">
        <f t="shared" ref="B271" si="354">IF(OR(B7="GDCD-Lanh",B7="GDCD-Trối",B7="GDCD-Kiều"),B7,"")</f>
        <v/>
      </c>
      <c r="C271" s="95" t="str">
        <f t="shared" ref="C271:N271" si="355">IF(OR(C7="GDCD-Lanh",C7="GDCD-Trối",C7="GDCD-Kiều"),C7,"")</f>
        <v/>
      </c>
      <c r="D271" s="95" t="str">
        <f t="shared" si="355"/>
        <v/>
      </c>
      <c r="E271" s="95" t="str">
        <f t="shared" si="355"/>
        <v/>
      </c>
      <c r="F271" s="95" t="str">
        <f t="shared" si="355"/>
        <v/>
      </c>
      <c r="G271" s="95" t="str">
        <f t="shared" si="355"/>
        <v/>
      </c>
      <c r="H271" s="95" t="str">
        <f t="shared" si="355"/>
        <v/>
      </c>
      <c r="I271" s="95" t="str">
        <f t="shared" si="355"/>
        <v/>
      </c>
      <c r="J271" s="95" t="str">
        <f t="shared" si="355"/>
        <v/>
      </c>
      <c r="K271" s="95" t="str">
        <f t="shared" si="355"/>
        <v/>
      </c>
      <c r="L271" s="95" t="str">
        <f t="shared" si="355"/>
        <v/>
      </c>
      <c r="M271" s="95" t="str">
        <f t="shared" si="355"/>
        <v/>
      </c>
      <c r="N271" s="95" t="str">
        <f t="shared" si="355"/>
        <v/>
      </c>
      <c r="O271" s="95" t="str">
        <f t="shared" ref="O271:U271" si="356">IF(OR(O7="GDCD-Lanh",O7="GDCD-Trối",O7="GDCD-Kiều"),O7,"")</f>
        <v/>
      </c>
      <c r="P271" s="95" t="str">
        <f t="shared" si="356"/>
        <v/>
      </c>
      <c r="Q271" s="95" t="str">
        <f t="shared" si="356"/>
        <v>GDCD-Trối</v>
      </c>
      <c r="R271" s="95" t="str">
        <f t="shared" si="356"/>
        <v/>
      </c>
      <c r="S271" s="95" t="str">
        <f t="shared" si="356"/>
        <v/>
      </c>
      <c r="T271" s="95" t="str">
        <f t="shared" si="356"/>
        <v/>
      </c>
      <c r="U271" s="95" t="str">
        <f t="shared" si="356"/>
        <v/>
      </c>
      <c r="V271" s="95" t="str">
        <f t="shared" si="352"/>
        <v/>
      </c>
      <c r="W271" s="96">
        <f t="shared" si="353"/>
        <v>-2</v>
      </c>
    </row>
    <row r="272" spans="1:23" ht="18" customHeight="1">
      <c r="A272" s="97" t="s">
        <v>71</v>
      </c>
      <c r="B272" s="95" t="str">
        <f t="shared" ref="B272" si="357">IF(OR(B8="GDCD-Lanh",B8="GDCD-Trối",B8="GDCD-Kiều"),B8,"")</f>
        <v/>
      </c>
      <c r="C272" s="95" t="str">
        <f t="shared" ref="C272:N272" si="358">IF(OR(C8="GDCD-Lanh",C8="GDCD-Trối",C8="GDCD-Kiều"),C8,"")</f>
        <v/>
      </c>
      <c r="D272" s="95" t="str">
        <f t="shared" si="358"/>
        <v/>
      </c>
      <c r="E272" s="95" t="str">
        <f t="shared" si="358"/>
        <v/>
      </c>
      <c r="F272" s="95" t="str">
        <f t="shared" si="358"/>
        <v/>
      </c>
      <c r="G272" s="95" t="str">
        <f t="shared" si="358"/>
        <v/>
      </c>
      <c r="H272" s="95" t="str">
        <f t="shared" si="358"/>
        <v/>
      </c>
      <c r="I272" s="95" t="str">
        <f t="shared" si="358"/>
        <v/>
      </c>
      <c r="J272" s="95" t="str">
        <f t="shared" si="358"/>
        <v/>
      </c>
      <c r="K272" s="95" t="str">
        <f t="shared" si="358"/>
        <v/>
      </c>
      <c r="L272" s="95" t="str">
        <f t="shared" si="358"/>
        <v/>
      </c>
      <c r="M272" s="95" t="str">
        <f t="shared" si="358"/>
        <v/>
      </c>
      <c r="N272" s="95" t="str">
        <f t="shared" si="358"/>
        <v/>
      </c>
      <c r="O272" s="95" t="str">
        <f t="shared" ref="O272:U272" si="359">IF(OR(O8="GDCD-Lanh",O8="GDCD-Trối",O8="GDCD-Kiều"),O8,"")</f>
        <v/>
      </c>
      <c r="P272" s="95" t="str">
        <f t="shared" si="359"/>
        <v>GDCD-Trối</v>
      </c>
      <c r="Q272" s="95" t="str">
        <f t="shared" si="359"/>
        <v/>
      </c>
      <c r="R272" s="95" t="str">
        <f t="shared" si="359"/>
        <v/>
      </c>
      <c r="S272" s="95" t="str">
        <f t="shared" si="359"/>
        <v/>
      </c>
      <c r="T272" s="95" t="str">
        <f t="shared" si="359"/>
        <v/>
      </c>
      <c r="U272" s="95" t="str">
        <f t="shared" si="359"/>
        <v/>
      </c>
      <c r="V272" s="95" t="str">
        <f t="shared" si="352"/>
        <v/>
      </c>
      <c r="W272" s="96">
        <f t="shared" si="353"/>
        <v>-2</v>
      </c>
    </row>
    <row r="273" spans="1:23" ht="18" customHeight="1">
      <c r="A273" s="94">
        <v>4</v>
      </c>
      <c r="B273" s="95" t="str">
        <f t="shared" ref="B273" si="360">IF(OR(B9="GDCD-Lanh",B9="GDCD-Trối",B9="GDCD-Kiều"),B9,"")</f>
        <v/>
      </c>
      <c r="C273" s="95" t="str">
        <f t="shared" ref="C273:N273" si="361">IF(OR(C9="GDCD-Lanh",C9="GDCD-Trối",C9="GDCD-Kiều"),C9,"")</f>
        <v/>
      </c>
      <c r="D273" s="95" t="str">
        <f t="shared" si="361"/>
        <v/>
      </c>
      <c r="E273" s="95" t="str">
        <f t="shared" si="361"/>
        <v/>
      </c>
      <c r="F273" s="95" t="str">
        <f t="shared" si="361"/>
        <v/>
      </c>
      <c r="G273" s="95" t="str">
        <f t="shared" si="361"/>
        <v/>
      </c>
      <c r="H273" s="95" t="str">
        <f t="shared" si="361"/>
        <v/>
      </c>
      <c r="I273" s="95" t="str">
        <f t="shared" si="361"/>
        <v/>
      </c>
      <c r="J273" s="95" t="str">
        <f t="shared" si="361"/>
        <v/>
      </c>
      <c r="K273" s="95" t="str">
        <f t="shared" si="361"/>
        <v/>
      </c>
      <c r="L273" s="95" t="str">
        <f t="shared" si="361"/>
        <v/>
      </c>
      <c r="M273" s="95" t="str">
        <f t="shared" si="361"/>
        <v/>
      </c>
      <c r="N273" s="95" t="str">
        <f t="shared" si="361"/>
        <v/>
      </c>
      <c r="O273" s="95" t="str">
        <f t="shared" ref="O273:U273" si="362">IF(OR(O9="GDCD-Lanh",O9="GDCD-Trối",O9="GDCD-Kiều"),O9,"")</f>
        <v/>
      </c>
      <c r="P273" s="95" t="str">
        <f t="shared" si="362"/>
        <v/>
      </c>
      <c r="Q273" s="95" t="str">
        <f t="shared" si="362"/>
        <v/>
      </c>
      <c r="R273" s="95" t="str">
        <f t="shared" si="362"/>
        <v/>
      </c>
      <c r="S273" s="95" t="str">
        <f t="shared" si="362"/>
        <v/>
      </c>
      <c r="T273" s="95" t="str">
        <f t="shared" si="362"/>
        <v/>
      </c>
      <c r="U273" s="95" t="str">
        <f t="shared" si="362"/>
        <v/>
      </c>
      <c r="V273" s="95" t="str">
        <f t="shared" si="352"/>
        <v/>
      </c>
      <c r="W273" s="96">
        <f t="shared" si="353"/>
        <v>-3</v>
      </c>
    </row>
    <row r="274" spans="1:23" ht="18" customHeight="1">
      <c r="A274" s="98">
        <v>5</v>
      </c>
      <c r="B274" s="99" t="str">
        <f t="shared" ref="B274:B279" si="363">IF(OR(B10="GDCD-Lanh",B10="GDCD-Trối",B10="GDCD-Kiều"),B10,"")</f>
        <v/>
      </c>
      <c r="C274" s="99" t="str">
        <f t="shared" ref="C274:N274" si="364">IF(OR(C10="GDCD-Lanh",C10="GDCD-Trối",C10="GDCD-Kiều"),C10,"")</f>
        <v/>
      </c>
      <c r="D274" s="99" t="str">
        <f t="shared" si="364"/>
        <v/>
      </c>
      <c r="E274" s="99" t="str">
        <f t="shared" si="364"/>
        <v/>
      </c>
      <c r="F274" s="99" t="str">
        <f t="shared" si="364"/>
        <v/>
      </c>
      <c r="G274" s="99" t="str">
        <f t="shared" si="364"/>
        <v/>
      </c>
      <c r="H274" s="99" t="str">
        <f t="shared" si="364"/>
        <v/>
      </c>
      <c r="I274" s="99" t="str">
        <f t="shared" si="364"/>
        <v/>
      </c>
      <c r="J274" s="99" t="str">
        <f t="shared" si="364"/>
        <v/>
      </c>
      <c r="K274" s="99" t="str">
        <f t="shared" si="364"/>
        <v/>
      </c>
      <c r="L274" s="99" t="str">
        <f t="shared" si="364"/>
        <v/>
      </c>
      <c r="M274" s="99" t="str">
        <f t="shared" si="364"/>
        <v/>
      </c>
      <c r="N274" s="99" t="str">
        <f t="shared" si="364"/>
        <v/>
      </c>
      <c r="O274" s="99" t="str">
        <f t="shared" ref="O274:U274" si="365">IF(OR(O10="GDCD-Lanh",O10="GDCD-Trối",O10="GDCD-Kiều"),O10,"")</f>
        <v/>
      </c>
      <c r="P274" s="99" t="str">
        <f t="shared" si="365"/>
        <v/>
      </c>
      <c r="Q274" s="99" t="str">
        <f t="shared" si="365"/>
        <v/>
      </c>
      <c r="R274" s="99" t="str">
        <f t="shared" si="365"/>
        <v/>
      </c>
      <c r="S274" s="99" t="str">
        <f t="shared" si="365"/>
        <v/>
      </c>
      <c r="T274" s="99" t="str">
        <f t="shared" si="365"/>
        <v/>
      </c>
      <c r="U274" s="99" t="str">
        <f t="shared" si="365"/>
        <v/>
      </c>
      <c r="V274" s="99" t="str">
        <f t="shared" si="352"/>
        <v/>
      </c>
      <c r="W274" s="100">
        <f t="shared" si="353"/>
        <v>-3</v>
      </c>
    </row>
    <row r="275" spans="1:23" ht="18" customHeight="1">
      <c r="A275" s="91">
        <v>1</v>
      </c>
      <c r="B275" s="92" t="str">
        <f t="shared" si="363"/>
        <v/>
      </c>
      <c r="C275" s="92" t="str">
        <f t="shared" ref="C275:N275" si="366">IF(OR(C11="GDCD-Lanh",C11="GDCD-Trối",C11="GDCD-Kiều"),C11,"")</f>
        <v/>
      </c>
      <c r="D275" s="92" t="str">
        <f t="shared" si="366"/>
        <v/>
      </c>
      <c r="E275" s="92" t="str">
        <f t="shared" si="366"/>
        <v/>
      </c>
      <c r="F275" s="92" t="str">
        <f t="shared" si="366"/>
        <v/>
      </c>
      <c r="G275" s="92" t="str">
        <f t="shared" si="366"/>
        <v/>
      </c>
      <c r="H275" s="92" t="str">
        <f t="shared" si="366"/>
        <v/>
      </c>
      <c r="I275" s="92" t="str">
        <f t="shared" si="366"/>
        <v/>
      </c>
      <c r="J275" s="92" t="str">
        <f t="shared" si="366"/>
        <v/>
      </c>
      <c r="K275" s="92" t="str">
        <f t="shared" si="366"/>
        <v/>
      </c>
      <c r="L275" s="92" t="str">
        <f t="shared" si="366"/>
        <v/>
      </c>
      <c r="M275" s="92" t="str">
        <f t="shared" si="366"/>
        <v/>
      </c>
      <c r="N275" s="92" t="str">
        <f t="shared" si="366"/>
        <v/>
      </c>
      <c r="O275" s="92" t="str">
        <f t="shared" ref="O275:U275" si="367">IF(OR(O11="GDCD-Lanh",O11="GDCD-Trối",O11="GDCD-Kiều"),O11,"")</f>
        <v/>
      </c>
      <c r="P275" s="92" t="str">
        <f t="shared" si="367"/>
        <v/>
      </c>
      <c r="Q275" s="92" t="str">
        <f t="shared" si="367"/>
        <v/>
      </c>
      <c r="R275" s="92" t="str">
        <f t="shared" si="367"/>
        <v/>
      </c>
      <c r="S275" s="92" t="str">
        <f t="shared" si="367"/>
        <v/>
      </c>
      <c r="T275" s="92" t="str">
        <f t="shared" si="367"/>
        <v/>
      </c>
      <c r="U275" s="92" t="str">
        <f t="shared" si="367"/>
        <v/>
      </c>
      <c r="V275" s="92" t="str">
        <f t="shared" si="352"/>
        <v/>
      </c>
      <c r="W275" s="93">
        <f t="shared" si="353"/>
        <v>-3</v>
      </c>
    </row>
    <row r="276" spans="1:23" ht="18" customHeight="1">
      <c r="A276" s="94">
        <v>2</v>
      </c>
      <c r="B276" s="95" t="str">
        <f t="shared" si="363"/>
        <v/>
      </c>
      <c r="C276" s="95" t="str">
        <f t="shared" ref="C276:N276" si="368">IF(OR(C12="GDCD-Lanh",C12="GDCD-Trối",C12="GDCD-Kiều"),C12,"")</f>
        <v/>
      </c>
      <c r="D276" s="95" t="str">
        <f t="shared" si="368"/>
        <v/>
      </c>
      <c r="E276" s="95" t="str">
        <f t="shared" si="368"/>
        <v/>
      </c>
      <c r="F276" s="95" t="str">
        <f t="shared" si="368"/>
        <v/>
      </c>
      <c r="G276" s="95" t="str">
        <f t="shared" si="368"/>
        <v/>
      </c>
      <c r="H276" s="95" t="str">
        <f t="shared" si="368"/>
        <v/>
      </c>
      <c r="I276" s="95" t="str">
        <f t="shared" si="368"/>
        <v/>
      </c>
      <c r="J276" s="95" t="str">
        <f t="shared" si="368"/>
        <v/>
      </c>
      <c r="K276" s="95" t="str">
        <f t="shared" si="368"/>
        <v/>
      </c>
      <c r="L276" s="95" t="str">
        <f t="shared" si="368"/>
        <v/>
      </c>
      <c r="M276" s="95" t="str">
        <f t="shared" si="368"/>
        <v/>
      </c>
      <c r="N276" s="95" t="str">
        <f t="shared" si="368"/>
        <v/>
      </c>
      <c r="O276" s="95" t="str">
        <f t="shared" ref="O276:U276" si="369">IF(OR(O12="GDCD-Lanh",O12="GDCD-Trối",O12="GDCD-Kiều"),O12,"")</f>
        <v/>
      </c>
      <c r="P276" s="95" t="str">
        <f t="shared" si="369"/>
        <v/>
      </c>
      <c r="Q276" s="95" t="str">
        <f t="shared" si="369"/>
        <v/>
      </c>
      <c r="R276" s="95" t="str">
        <f t="shared" si="369"/>
        <v/>
      </c>
      <c r="S276" s="95" t="str">
        <f t="shared" si="369"/>
        <v/>
      </c>
      <c r="T276" s="95" t="str">
        <f t="shared" si="369"/>
        <v/>
      </c>
      <c r="U276" s="95" t="str">
        <f t="shared" si="369"/>
        <v/>
      </c>
      <c r="V276" s="95" t="str">
        <f t="shared" si="352"/>
        <v/>
      </c>
      <c r="W276" s="96">
        <f t="shared" si="353"/>
        <v>-3</v>
      </c>
    </row>
    <row r="277" spans="1:23" ht="18" customHeight="1">
      <c r="A277" s="97" t="s">
        <v>72</v>
      </c>
      <c r="B277" s="95" t="str">
        <f t="shared" si="363"/>
        <v/>
      </c>
      <c r="C277" s="95" t="str">
        <f t="shared" ref="C277:N277" si="370">IF(OR(C13="GDCD-Lanh",C13="GDCD-Trối",C13="GDCD-Kiều"),C13,"")</f>
        <v/>
      </c>
      <c r="D277" s="95" t="str">
        <f t="shared" si="370"/>
        <v/>
      </c>
      <c r="E277" s="95" t="str">
        <f t="shared" si="370"/>
        <v/>
      </c>
      <c r="F277" s="95" t="str">
        <f t="shared" si="370"/>
        <v/>
      </c>
      <c r="G277" s="95" t="str">
        <f t="shared" si="370"/>
        <v/>
      </c>
      <c r="H277" s="95" t="str">
        <f t="shared" si="370"/>
        <v/>
      </c>
      <c r="I277" s="95" t="str">
        <f t="shared" si="370"/>
        <v/>
      </c>
      <c r="J277" s="95" t="str">
        <f t="shared" si="370"/>
        <v/>
      </c>
      <c r="K277" s="95" t="str">
        <f t="shared" si="370"/>
        <v/>
      </c>
      <c r="L277" s="95" t="str">
        <f t="shared" si="370"/>
        <v/>
      </c>
      <c r="M277" s="95" t="str">
        <f t="shared" si="370"/>
        <v/>
      </c>
      <c r="N277" s="95" t="str">
        <f t="shared" si="370"/>
        <v/>
      </c>
      <c r="O277" s="95" t="str">
        <f t="shared" ref="O277:U277" si="371">IF(OR(O13="GDCD-Lanh",O13="GDCD-Trối",O13="GDCD-Kiều"),O13,"")</f>
        <v/>
      </c>
      <c r="P277" s="95" t="str">
        <f t="shared" si="371"/>
        <v/>
      </c>
      <c r="Q277" s="95" t="str">
        <f t="shared" si="371"/>
        <v/>
      </c>
      <c r="R277" s="95" t="str">
        <f t="shared" si="371"/>
        <v/>
      </c>
      <c r="S277" s="95" t="str">
        <f t="shared" si="371"/>
        <v/>
      </c>
      <c r="T277" s="95" t="str">
        <f t="shared" si="371"/>
        <v/>
      </c>
      <c r="U277" s="95" t="str">
        <f t="shared" si="371"/>
        <v/>
      </c>
      <c r="V277" s="95" t="str">
        <f t="shared" si="352"/>
        <v/>
      </c>
      <c r="W277" s="96">
        <f t="shared" si="353"/>
        <v>-3</v>
      </c>
    </row>
    <row r="278" spans="1:23" ht="18" customHeight="1">
      <c r="A278" s="94">
        <v>4</v>
      </c>
      <c r="B278" s="95" t="str">
        <f t="shared" si="363"/>
        <v/>
      </c>
      <c r="C278" s="95" t="str">
        <f t="shared" ref="C278:N278" si="372">IF(OR(C14="GDCD-Lanh",C14="GDCD-Trối",C14="GDCD-Kiều"),C14,"")</f>
        <v/>
      </c>
      <c r="D278" s="95" t="str">
        <f t="shared" si="372"/>
        <v/>
      </c>
      <c r="E278" s="95" t="str">
        <f t="shared" si="372"/>
        <v/>
      </c>
      <c r="F278" s="95" t="str">
        <f t="shared" si="372"/>
        <v/>
      </c>
      <c r="G278" s="95" t="str">
        <f t="shared" si="372"/>
        <v/>
      </c>
      <c r="H278" s="95" t="str">
        <f t="shared" si="372"/>
        <v/>
      </c>
      <c r="I278" s="95" t="str">
        <f t="shared" si="372"/>
        <v/>
      </c>
      <c r="J278" s="95" t="str">
        <f t="shared" si="372"/>
        <v/>
      </c>
      <c r="K278" s="95" t="str">
        <f t="shared" si="372"/>
        <v/>
      </c>
      <c r="L278" s="95" t="str">
        <f t="shared" si="372"/>
        <v/>
      </c>
      <c r="M278" s="95" t="str">
        <f t="shared" si="372"/>
        <v/>
      </c>
      <c r="N278" s="95" t="str">
        <f t="shared" si="372"/>
        <v/>
      </c>
      <c r="O278" s="95" t="str">
        <f t="shared" ref="O278:U278" si="373">IF(OR(O14="GDCD-Lanh",O14="GDCD-Trối",O14="GDCD-Kiều"),O14,"")</f>
        <v/>
      </c>
      <c r="P278" s="95" t="str">
        <f t="shared" si="373"/>
        <v/>
      </c>
      <c r="Q278" s="95" t="str">
        <f t="shared" si="373"/>
        <v/>
      </c>
      <c r="R278" s="95" t="str">
        <f t="shared" si="373"/>
        <v/>
      </c>
      <c r="S278" s="95" t="str">
        <f t="shared" si="373"/>
        <v/>
      </c>
      <c r="T278" s="95" t="str">
        <f t="shared" si="373"/>
        <v/>
      </c>
      <c r="U278" s="95" t="str">
        <f t="shared" si="373"/>
        <v/>
      </c>
      <c r="V278" s="95" t="str">
        <f t="shared" si="352"/>
        <v/>
      </c>
      <c r="W278" s="96">
        <f t="shared" si="353"/>
        <v>-3</v>
      </c>
    </row>
    <row r="279" spans="1:23" ht="18" customHeight="1">
      <c r="A279" s="98">
        <v>5</v>
      </c>
      <c r="B279" s="99" t="str">
        <f t="shared" si="363"/>
        <v/>
      </c>
      <c r="C279" s="99" t="str">
        <f t="shared" ref="C279:N279" si="374">IF(OR(C15="GDCD-Lanh",C15="GDCD-Trối",C15="GDCD-Kiều"),C15,"")</f>
        <v/>
      </c>
      <c r="D279" s="99" t="str">
        <f t="shared" si="374"/>
        <v/>
      </c>
      <c r="E279" s="99" t="str">
        <f t="shared" si="374"/>
        <v/>
      </c>
      <c r="F279" s="99" t="str">
        <f t="shared" si="374"/>
        <v/>
      </c>
      <c r="G279" s="99" t="str">
        <f t="shared" si="374"/>
        <v/>
      </c>
      <c r="H279" s="99" t="str">
        <f t="shared" si="374"/>
        <v/>
      </c>
      <c r="I279" s="99" t="str">
        <f t="shared" si="374"/>
        <v/>
      </c>
      <c r="J279" s="99" t="str">
        <f t="shared" si="374"/>
        <v/>
      </c>
      <c r="K279" s="99" t="str">
        <f t="shared" si="374"/>
        <v/>
      </c>
      <c r="L279" s="99" t="str">
        <f t="shared" si="374"/>
        <v/>
      </c>
      <c r="M279" s="99" t="str">
        <f t="shared" si="374"/>
        <v/>
      </c>
      <c r="N279" s="99" t="str">
        <f t="shared" si="374"/>
        <v/>
      </c>
      <c r="O279" s="99" t="str">
        <f t="shared" ref="O279:U279" si="375">IF(OR(O15="GDCD-Lanh",O15="GDCD-Trối",O15="GDCD-Kiều"),O15,"")</f>
        <v/>
      </c>
      <c r="P279" s="99" t="str">
        <f t="shared" si="375"/>
        <v/>
      </c>
      <c r="Q279" s="99" t="str">
        <f t="shared" si="375"/>
        <v/>
      </c>
      <c r="R279" s="99" t="str">
        <f t="shared" si="375"/>
        <v/>
      </c>
      <c r="S279" s="99" t="str">
        <f t="shared" si="375"/>
        <v/>
      </c>
      <c r="T279" s="99" t="str">
        <f t="shared" si="375"/>
        <v/>
      </c>
      <c r="U279" s="99" t="str">
        <f t="shared" si="375"/>
        <v/>
      </c>
      <c r="V279" s="99" t="str">
        <f t="shared" si="352"/>
        <v/>
      </c>
      <c r="W279" s="100">
        <f t="shared" si="353"/>
        <v>-3</v>
      </c>
    </row>
    <row r="280" spans="1:23" ht="18" customHeight="1">
      <c r="A280" s="91">
        <v>1</v>
      </c>
      <c r="B280" s="92" t="str">
        <f t="shared" ref="B280:N280" si="376">IF(OR(B16="GDCD-Lanh",B16="GDCD-Trối",B16="GDCD-Kiều"),B16,"")</f>
        <v/>
      </c>
      <c r="C280" s="92" t="str">
        <f t="shared" si="376"/>
        <v/>
      </c>
      <c r="D280" s="92" t="str">
        <f t="shared" si="376"/>
        <v/>
      </c>
      <c r="E280" s="92" t="str">
        <f t="shared" si="376"/>
        <v/>
      </c>
      <c r="F280" s="92" t="str">
        <f t="shared" si="376"/>
        <v/>
      </c>
      <c r="G280" s="92" t="str">
        <f t="shared" si="376"/>
        <v/>
      </c>
      <c r="H280" s="92" t="str">
        <f t="shared" si="376"/>
        <v/>
      </c>
      <c r="I280" s="92" t="str">
        <f t="shared" si="376"/>
        <v/>
      </c>
      <c r="J280" s="92" t="str">
        <f t="shared" si="376"/>
        <v/>
      </c>
      <c r="K280" s="92" t="str">
        <f t="shared" si="376"/>
        <v/>
      </c>
      <c r="L280" s="92" t="str">
        <f t="shared" si="376"/>
        <v/>
      </c>
      <c r="M280" s="92" t="str">
        <f t="shared" si="376"/>
        <v/>
      </c>
      <c r="N280" s="92" t="str">
        <f t="shared" si="376"/>
        <v/>
      </c>
      <c r="O280" s="92" t="str">
        <f t="shared" ref="O280:U280" si="377">IF(OR(O16="GDCD-Lanh",O16="GDCD-Trối",O16="GDCD-Kiều"),O16,"")</f>
        <v/>
      </c>
      <c r="P280" s="92" t="str">
        <f t="shared" si="377"/>
        <v/>
      </c>
      <c r="Q280" s="92" t="str">
        <f t="shared" si="377"/>
        <v/>
      </c>
      <c r="R280" s="92" t="str">
        <f t="shared" si="377"/>
        <v/>
      </c>
      <c r="S280" s="92" t="str">
        <f t="shared" si="377"/>
        <v/>
      </c>
      <c r="T280" s="92" t="str">
        <f t="shared" si="377"/>
        <v/>
      </c>
      <c r="U280" s="92" t="str">
        <f t="shared" si="377"/>
        <v/>
      </c>
      <c r="V280" s="92" t="str">
        <f t="shared" si="352"/>
        <v/>
      </c>
      <c r="W280" s="93">
        <f t="shared" si="353"/>
        <v>-3</v>
      </c>
    </row>
    <row r="281" spans="1:23" ht="18" customHeight="1">
      <c r="A281" s="94">
        <v>2</v>
      </c>
      <c r="B281" s="95" t="str">
        <f t="shared" ref="B281:N281" si="378">IF(OR(B17="GDCD-Lanh",B17="GDCD-Trối",B17="GDCD-Kiều"),B17,"")</f>
        <v/>
      </c>
      <c r="C281" s="95" t="str">
        <f t="shared" si="378"/>
        <v/>
      </c>
      <c r="D281" s="95" t="str">
        <f t="shared" si="378"/>
        <v/>
      </c>
      <c r="E281" s="95" t="str">
        <f t="shared" si="378"/>
        <v/>
      </c>
      <c r="F281" s="95" t="str">
        <f t="shared" si="378"/>
        <v/>
      </c>
      <c r="G281" s="95" t="str">
        <f t="shared" si="378"/>
        <v/>
      </c>
      <c r="H281" s="95" t="str">
        <f t="shared" si="378"/>
        <v/>
      </c>
      <c r="I281" s="95" t="str">
        <f t="shared" si="378"/>
        <v/>
      </c>
      <c r="J281" s="95" t="str">
        <f t="shared" si="378"/>
        <v/>
      </c>
      <c r="K281" s="95" t="str">
        <f t="shared" si="378"/>
        <v/>
      </c>
      <c r="L281" s="95" t="str">
        <f t="shared" si="378"/>
        <v/>
      </c>
      <c r="M281" s="95" t="str">
        <f t="shared" si="378"/>
        <v/>
      </c>
      <c r="N281" s="95" t="str">
        <f t="shared" si="378"/>
        <v/>
      </c>
      <c r="O281" s="95" t="str">
        <f t="shared" ref="O281:U281" si="379">IF(OR(O17="GDCD-Lanh",O17="GDCD-Trối",O17="GDCD-Kiều"),O17,"")</f>
        <v/>
      </c>
      <c r="P281" s="95" t="str">
        <f t="shared" si="379"/>
        <v/>
      </c>
      <c r="Q281" s="95" t="str">
        <f t="shared" si="379"/>
        <v/>
      </c>
      <c r="R281" s="95" t="str">
        <f t="shared" si="379"/>
        <v/>
      </c>
      <c r="S281" s="95" t="str">
        <f t="shared" si="379"/>
        <v/>
      </c>
      <c r="T281" s="95" t="str">
        <f t="shared" si="379"/>
        <v/>
      </c>
      <c r="U281" s="95" t="str">
        <f t="shared" si="379"/>
        <v/>
      </c>
      <c r="V281" s="95" t="str">
        <f t="shared" si="352"/>
        <v/>
      </c>
      <c r="W281" s="96">
        <f t="shared" si="353"/>
        <v>-3</v>
      </c>
    </row>
    <row r="282" spans="1:23" ht="18" customHeight="1">
      <c r="A282" s="97" t="s">
        <v>73</v>
      </c>
      <c r="B282" s="95" t="str">
        <f t="shared" ref="B282:N282" si="380">IF(OR(B18="GDCD-Lanh",B18="GDCD-Trối",B18="GDCD-Kiều"),B18,"")</f>
        <v/>
      </c>
      <c r="C282" s="95" t="str">
        <f t="shared" si="380"/>
        <v/>
      </c>
      <c r="D282" s="95" t="str">
        <f t="shared" si="380"/>
        <v/>
      </c>
      <c r="E282" s="95" t="str">
        <f t="shared" si="380"/>
        <v/>
      </c>
      <c r="F282" s="95" t="str">
        <f t="shared" si="380"/>
        <v/>
      </c>
      <c r="G282" s="95" t="str">
        <f t="shared" si="380"/>
        <v/>
      </c>
      <c r="H282" s="95" t="str">
        <f t="shared" si="380"/>
        <v/>
      </c>
      <c r="I282" s="95" t="str">
        <f t="shared" si="380"/>
        <v/>
      </c>
      <c r="J282" s="95" t="str">
        <f t="shared" si="380"/>
        <v/>
      </c>
      <c r="K282" s="95" t="str">
        <f t="shared" si="380"/>
        <v/>
      </c>
      <c r="L282" s="95" t="str">
        <f t="shared" si="380"/>
        <v/>
      </c>
      <c r="M282" s="95" t="str">
        <f t="shared" si="380"/>
        <v/>
      </c>
      <c r="N282" s="95" t="str">
        <f t="shared" si="380"/>
        <v/>
      </c>
      <c r="O282" s="95" t="str">
        <f t="shared" ref="O282:U282" si="381">IF(OR(O18="GDCD-Lanh",O18="GDCD-Trối",O18="GDCD-Kiều"),O18,"")</f>
        <v/>
      </c>
      <c r="P282" s="95" t="str">
        <f t="shared" si="381"/>
        <v/>
      </c>
      <c r="Q282" s="95" t="str">
        <f t="shared" si="381"/>
        <v/>
      </c>
      <c r="R282" s="95" t="str">
        <f t="shared" si="381"/>
        <v/>
      </c>
      <c r="S282" s="95" t="str">
        <f t="shared" si="381"/>
        <v/>
      </c>
      <c r="T282" s="95" t="str">
        <f t="shared" si="381"/>
        <v/>
      </c>
      <c r="U282" s="95" t="str">
        <f t="shared" si="381"/>
        <v/>
      </c>
      <c r="V282" s="95" t="str">
        <f t="shared" si="352"/>
        <v/>
      </c>
      <c r="W282" s="96">
        <f t="shared" si="353"/>
        <v>-3</v>
      </c>
    </row>
    <row r="283" spans="1:23" ht="18" customHeight="1">
      <c r="A283" s="94">
        <v>4</v>
      </c>
      <c r="B283" s="95" t="str">
        <f t="shared" ref="B283:N283" si="382">IF(OR(B19="GDCD-Lanh",B19="GDCD-Trối",B19="GDCD-Kiều"),B19,"")</f>
        <v/>
      </c>
      <c r="C283" s="95" t="str">
        <f t="shared" si="382"/>
        <v/>
      </c>
      <c r="D283" s="95" t="str">
        <f t="shared" si="382"/>
        <v/>
      </c>
      <c r="E283" s="95" t="str">
        <f t="shared" si="382"/>
        <v/>
      </c>
      <c r="F283" s="95" t="str">
        <f t="shared" si="382"/>
        <v/>
      </c>
      <c r="G283" s="95" t="str">
        <f t="shared" si="382"/>
        <v/>
      </c>
      <c r="H283" s="95" t="str">
        <f t="shared" si="382"/>
        <v/>
      </c>
      <c r="I283" s="95" t="str">
        <f t="shared" si="382"/>
        <v/>
      </c>
      <c r="J283" s="95" t="str">
        <f t="shared" si="382"/>
        <v/>
      </c>
      <c r="K283" s="95" t="str">
        <f t="shared" si="382"/>
        <v/>
      </c>
      <c r="L283" s="95" t="str">
        <f t="shared" si="382"/>
        <v/>
      </c>
      <c r="M283" s="95" t="str">
        <f t="shared" si="382"/>
        <v/>
      </c>
      <c r="N283" s="95" t="str">
        <f t="shared" si="382"/>
        <v/>
      </c>
      <c r="O283" s="95" t="str">
        <f t="shared" ref="O283:U283" si="383">IF(OR(O19="GDCD-Lanh",O19="GDCD-Trối",O19="GDCD-Kiều"),O19,"")</f>
        <v/>
      </c>
      <c r="P283" s="95" t="str">
        <f t="shared" si="383"/>
        <v/>
      </c>
      <c r="Q283" s="95" t="str">
        <f t="shared" si="383"/>
        <v/>
      </c>
      <c r="R283" s="95" t="str">
        <f t="shared" si="383"/>
        <v/>
      </c>
      <c r="S283" s="95" t="str">
        <f t="shared" si="383"/>
        <v/>
      </c>
      <c r="T283" s="95" t="str">
        <f t="shared" si="383"/>
        <v/>
      </c>
      <c r="U283" s="95" t="str">
        <f t="shared" si="383"/>
        <v/>
      </c>
      <c r="V283" s="95" t="str">
        <f t="shared" ref="V283" si="384">IF(OR(V19="GDCD-Lanh"),V19,"")</f>
        <v/>
      </c>
      <c r="W283" s="96">
        <f t="shared" si="353"/>
        <v>-3</v>
      </c>
    </row>
    <row r="284" spans="1:23" ht="18" customHeight="1">
      <c r="A284" s="98">
        <v>5</v>
      </c>
      <c r="B284" s="99" t="str">
        <f t="shared" ref="B284:N284" si="385">IF(OR(B20="GDCD-Lanh",B20="GDCD-Trối",B20="GDCD-Kiều"),B20,"")</f>
        <v/>
      </c>
      <c r="C284" s="99" t="str">
        <f t="shared" si="385"/>
        <v/>
      </c>
      <c r="D284" s="99" t="str">
        <f t="shared" si="385"/>
        <v/>
      </c>
      <c r="E284" s="99" t="str">
        <f t="shared" si="385"/>
        <v/>
      </c>
      <c r="F284" s="99" t="str">
        <f t="shared" si="385"/>
        <v/>
      </c>
      <c r="G284" s="99" t="str">
        <f t="shared" si="385"/>
        <v/>
      </c>
      <c r="H284" s="99" t="str">
        <f t="shared" si="385"/>
        <v/>
      </c>
      <c r="I284" s="99" t="str">
        <f t="shared" si="385"/>
        <v/>
      </c>
      <c r="J284" s="99" t="str">
        <f t="shared" si="385"/>
        <v/>
      </c>
      <c r="K284" s="99" t="str">
        <f t="shared" si="385"/>
        <v/>
      </c>
      <c r="L284" s="99" t="str">
        <f t="shared" si="385"/>
        <v/>
      </c>
      <c r="M284" s="99" t="str">
        <f t="shared" si="385"/>
        <v/>
      </c>
      <c r="N284" s="99" t="str">
        <f t="shared" si="385"/>
        <v/>
      </c>
      <c r="O284" s="99" t="str">
        <f t="shared" ref="O284:U284" si="386">IF(OR(O20="GDCD-Lanh",O20="GDCD-Trối",O20="GDCD-Kiều"),O20,"")</f>
        <v/>
      </c>
      <c r="P284" s="99" t="str">
        <f t="shared" si="386"/>
        <v/>
      </c>
      <c r="Q284" s="99" t="str">
        <f t="shared" si="386"/>
        <v/>
      </c>
      <c r="R284" s="99" t="str">
        <f t="shared" si="386"/>
        <v/>
      </c>
      <c r="S284" s="99" t="str">
        <f t="shared" si="386"/>
        <v/>
      </c>
      <c r="T284" s="99" t="str">
        <f t="shared" si="386"/>
        <v/>
      </c>
      <c r="U284" s="99" t="str">
        <f t="shared" si="386"/>
        <v/>
      </c>
      <c r="V284" s="99" t="str">
        <f t="shared" ref="V284:V296" si="387">IF(OR(V20="GDCD-Lanh"),V20,"")</f>
        <v/>
      </c>
      <c r="W284" s="100">
        <f t="shared" si="353"/>
        <v>-3</v>
      </c>
    </row>
    <row r="285" spans="1:23" ht="18" customHeight="1">
      <c r="A285" s="91">
        <v>1</v>
      </c>
      <c r="B285" s="92" t="str">
        <f t="shared" ref="B285:N285" si="388">IF(OR(B21="GDCD-Lanh",B21="GDCD-Trối",B21="GDCD-Kiều"),B21,"")</f>
        <v/>
      </c>
      <c r="C285" s="92" t="str">
        <f t="shared" si="388"/>
        <v/>
      </c>
      <c r="D285" s="92" t="str">
        <f t="shared" si="388"/>
        <v/>
      </c>
      <c r="E285" s="92" t="str">
        <f t="shared" si="388"/>
        <v/>
      </c>
      <c r="F285" s="92" t="str">
        <f t="shared" si="388"/>
        <v/>
      </c>
      <c r="G285" s="92" t="str">
        <f t="shared" si="388"/>
        <v/>
      </c>
      <c r="H285" s="92" t="str">
        <f t="shared" si="388"/>
        <v/>
      </c>
      <c r="I285" s="92" t="str">
        <f t="shared" si="388"/>
        <v/>
      </c>
      <c r="J285" s="92" t="str">
        <f t="shared" si="388"/>
        <v/>
      </c>
      <c r="K285" s="92" t="str">
        <f t="shared" si="388"/>
        <v/>
      </c>
      <c r="L285" s="92" t="str">
        <f t="shared" si="388"/>
        <v/>
      </c>
      <c r="M285" s="92" t="str">
        <f t="shared" si="388"/>
        <v/>
      </c>
      <c r="N285" s="92" t="str">
        <f t="shared" si="388"/>
        <v/>
      </c>
      <c r="O285" s="92" t="str">
        <f t="shared" ref="O285:U285" si="389">IF(OR(O21="GDCD-Lanh",O21="GDCD-Trối",O21="GDCD-Kiều"),O21,"")</f>
        <v/>
      </c>
      <c r="P285" s="92" t="str">
        <f t="shared" si="389"/>
        <v/>
      </c>
      <c r="Q285" s="92" t="str">
        <f t="shared" si="389"/>
        <v/>
      </c>
      <c r="R285" s="92" t="str">
        <f t="shared" si="389"/>
        <v/>
      </c>
      <c r="S285" s="92" t="str">
        <f t="shared" si="389"/>
        <v/>
      </c>
      <c r="T285" s="92" t="str">
        <f t="shared" si="389"/>
        <v/>
      </c>
      <c r="U285" s="92" t="str">
        <f t="shared" si="389"/>
        <v/>
      </c>
      <c r="V285" s="92" t="str">
        <f t="shared" si="387"/>
        <v/>
      </c>
      <c r="W285" s="93">
        <f t="shared" si="353"/>
        <v>-3</v>
      </c>
    </row>
    <row r="286" spans="1:23" ht="18" customHeight="1">
      <c r="A286" s="94">
        <v>2</v>
      </c>
      <c r="B286" s="95" t="str">
        <f t="shared" ref="B286:N286" si="390">IF(OR(B22="GDCD-Lanh",B22="GDCD-Trối",B22="GDCD-Kiều"),B22,"")</f>
        <v/>
      </c>
      <c r="C286" s="95" t="str">
        <f t="shared" si="390"/>
        <v/>
      </c>
      <c r="D286" s="95" t="str">
        <f t="shared" si="390"/>
        <v/>
      </c>
      <c r="E286" s="95" t="str">
        <f t="shared" si="390"/>
        <v/>
      </c>
      <c r="F286" s="95" t="str">
        <f t="shared" si="390"/>
        <v/>
      </c>
      <c r="G286" s="95" t="str">
        <f t="shared" si="390"/>
        <v/>
      </c>
      <c r="H286" s="95" t="str">
        <f t="shared" si="390"/>
        <v/>
      </c>
      <c r="I286" s="95" t="str">
        <f t="shared" si="390"/>
        <v/>
      </c>
      <c r="J286" s="95" t="str">
        <f t="shared" si="390"/>
        <v/>
      </c>
      <c r="K286" s="95" t="str">
        <f t="shared" si="390"/>
        <v/>
      </c>
      <c r="L286" s="95" t="str">
        <f t="shared" si="390"/>
        <v/>
      </c>
      <c r="M286" s="95" t="str">
        <f t="shared" si="390"/>
        <v/>
      </c>
      <c r="N286" s="95" t="str">
        <f t="shared" si="390"/>
        <v/>
      </c>
      <c r="O286" s="95" t="str">
        <f t="shared" ref="O286:U286" si="391">IF(OR(O22="GDCD-Lanh",O22="GDCD-Trối",O22="GDCD-Kiều"),O22,"")</f>
        <v/>
      </c>
      <c r="P286" s="95" t="str">
        <f t="shared" si="391"/>
        <v/>
      </c>
      <c r="Q286" s="95" t="str">
        <f t="shared" si="391"/>
        <v/>
      </c>
      <c r="R286" s="95" t="str">
        <f t="shared" si="391"/>
        <v/>
      </c>
      <c r="S286" s="95" t="str">
        <f t="shared" si="391"/>
        <v/>
      </c>
      <c r="T286" s="95" t="str">
        <f t="shared" si="391"/>
        <v/>
      </c>
      <c r="U286" s="95" t="str">
        <f t="shared" si="391"/>
        <v/>
      </c>
      <c r="V286" s="95" t="str">
        <f t="shared" si="387"/>
        <v/>
      </c>
      <c r="W286" s="96">
        <f t="shared" si="353"/>
        <v>-3</v>
      </c>
    </row>
    <row r="287" spans="1:23" ht="18" customHeight="1">
      <c r="A287" s="97" t="s">
        <v>74</v>
      </c>
      <c r="B287" s="95" t="str">
        <f t="shared" ref="B287:N287" si="392">IF(OR(B23="GDCD-Lanh",B23="GDCD-Trối",B23="GDCD-Kiều"),B23,"")</f>
        <v/>
      </c>
      <c r="C287" s="95" t="str">
        <f t="shared" si="392"/>
        <v/>
      </c>
      <c r="D287" s="95" t="str">
        <f t="shared" si="392"/>
        <v/>
      </c>
      <c r="E287" s="95" t="str">
        <f t="shared" si="392"/>
        <v/>
      </c>
      <c r="F287" s="95" t="str">
        <f t="shared" si="392"/>
        <v/>
      </c>
      <c r="G287" s="95" t="str">
        <f t="shared" si="392"/>
        <v/>
      </c>
      <c r="H287" s="95" t="str">
        <f t="shared" si="392"/>
        <v/>
      </c>
      <c r="I287" s="95" t="str">
        <f t="shared" si="392"/>
        <v/>
      </c>
      <c r="J287" s="95" t="str">
        <f t="shared" si="392"/>
        <v/>
      </c>
      <c r="K287" s="95" t="str">
        <f t="shared" si="392"/>
        <v/>
      </c>
      <c r="L287" s="95" t="str">
        <f t="shared" si="392"/>
        <v/>
      </c>
      <c r="M287" s="95" t="str">
        <f t="shared" si="392"/>
        <v/>
      </c>
      <c r="N287" s="95" t="str">
        <f t="shared" si="392"/>
        <v/>
      </c>
      <c r="O287" s="95" t="str">
        <f t="shared" ref="O287:U287" si="393">IF(OR(O23="GDCD-Lanh",O23="GDCD-Trối",O23="GDCD-Kiều"),O23,"")</f>
        <v/>
      </c>
      <c r="P287" s="95" t="str">
        <f t="shared" si="393"/>
        <v/>
      </c>
      <c r="Q287" s="95" t="str">
        <f t="shared" si="393"/>
        <v/>
      </c>
      <c r="R287" s="95" t="str">
        <f t="shared" si="393"/>
        <v/>
      </c>
      <c r="S287" s="95" t="str">
        <f t="shared" si="393"/>
        <v/>
      </c>
      <c r="T287" s="95" t="str">
        <f t="shared" si="393"/>
        <v/>
      </c>
      <c r="U287" s="95" t="str">
        <f t="shared" si="393"/>
        <v/>
      </c>
      <c r="V287" s="95" t="str">
        <f t="shared" si="387"/>
        <v/>
      </c>
      <c r="W287" s="96">
        <f t="shared" si="353"/>
        <v>-3</v>
      </c>
    </row>
    <row r="288" spans="1:23" ht="18" customHeight="1">
      <c r="A288" s="94">
        <v>4</v>
      </c>
      <c r="B288" s="95" t="str">
        <f t="shared" ref="B288:N288" si="394">IF(OR(B24="GDCD-Lanh",B24="GDCD-Trối",B24="GDCD-Kiều"),B24,"")</f>
        <v/>
      </c>
      <c r="C288" s="95" t="str">
        <f t="shared" si="394"/>
        <v/>
      </c>
      <c r="D288" s="95" t="str">
        <f t="shared" si="394"/>
        <v/>
      </c>
      <c r="E288" s="95" t="str">
        <f t="shared" si="394"/>
        <v/>
      </c>
      <c r="F288" s="95" t="str">
        <f t="shared" si="394"/>
        <v/>
      </c>
      <c r="G288" s="95" t="str">
        <f t="shared" si="394"/>
        <v/>
      </c>
      <c r="H288" s="95" t="str">
        <f t="shared" si="394"/>
        <v/>
      </c>
      <c r="I288" s="95" t="str">
        <f t="shared" si="394"/>
        <v/>
      </c>
      <c r="J288" s="95" t="str">
        <f t="shared" si="394"/>
        <v/>
      </c>
      <c r="K288" s="95" t="str">
        <f t="shared" si="394"/>
        <v/>
      </c>
      <c r="L288" s="95" t="str">
        <f t="shared" si="394"/>
        <v/>
      </c>
      <c r="M288" s="95" t="str">
        <f t="shared" si="394"/>
        <v/>
      </c>
      <c r="N288" s="95" t="str">
        <f t="shared" si="394"/>
        <v/>
      </c>
      <c r="O288" s="95" t="str">
        <f t="shared" ref="O288:U288" si="395">IF(OR(O24="GDCD-Lanh",O24="GDCD-Trối",O24="GDCD-Kiều"),O24,"")</f>
        <v/>
      </c>
      <c r="P288" s="95" t="str">
        <f t="shared" si="395"/>
        <v/>
      </c>
      <c r="Q288" s="95" t="str">
        <f t="shared" si="395"/>
        <v/>
      </c>
      <c r="R288" s="95" t="str">
        <f t="shared" si="395"/>
        <v/>
      </c>
      <c r="S288" s="95" t="str">
        <f t="shared" si="395"/>
        <v/>
      </c>
      <c r="T288" s="95" t="str">
        <f t="shared" si="395"/>
        <v/>
      </c>
      <c r="U288" s="95" t="str">
        <f t="shared" si="395"/>
        <v/>
      </c>
      <c r="V288" s="95" t="str">
        <f t="shared" si="387"/>
        <v/>
      </c>
      <c r="W288" s="96">
        <f t="shared" si="353"/>
        <v>-3</v>
      </c>
    </row>
    <row r="289" spans="1:23" ht="18" customHeight="1">
      <c r="A289" s="98">
        <v>5</v>
      </c>
      <c r="B289" s="99" t="str">
        <f t="shared" ref="B289:N289" si="396">IF(OR(B25="GDCD-Lanh",B25="GDCD-Trối",B25="GDCD-Kiều"),B25,"")</f>
        <v/>
      </c>
      <c r="C289" s="99" t="str">
        <f t="shared" si="396"/>
        <v/>
      </c>
      <c r="D289" s="99" t="str">
        <f t="shared" si="396"/>
        <v/>
      </c>
      <c r="E289" s="99" t="str">
        <f t="shared" si="396"/>
        <v/>
      </c>
      <c r="F289" s="99" t="str">
        <f t="shared" si="396"/>
        <v/>
      </c>
      <c r="G289" s="99" t="str">
        <f t="shared" si="396"/>
        <v/>
      </c>
      <c r="H289" s="99" t="str">
        <f t="shared" si="396"/>
        <v/>
      </c>
      <c r="I289" s="99" t="str">
        <f t="shared" si="396"/>
        <v/>
      </c>
      <c r="J289" s="99" t="str">
        <f t="shared" si="396"/>
        <v/>
      </c>
      <c r="K289" s="99" t="str">
        <f t="shared" si="396"/>
        <v/>
      </c>
      <c r="L289" s="99" t="str">
        <f t="shared" si="396"/>
        <v/>
      </c>
      <c r="M289" s="99" t="str">
        <f t="shared" si="396"/>
        <v/>
      </c>
      <c r="N289" s="99" t="str">
        <f t="shared" si="396"/>
        <v/>
      </c>
      <c r="O289" s="99" t="str">
        <f t="shared" ref="O289:U289" si="397">IF(OR(O25="GDCD-Lanh",O25="GDCD-Trối",O25="GDCD-Kiều"),O25,"")</f>
        <v/>
      </c>
      <c r="P289" s="99" t="str">
        <f t="shared" si="397"/>
        <v/>
      </c>
      <c r="Q289" s="99" t="str">
        <f t="shared" si="397"/>
        <v/>
      </c>
      <c r="R289" s="99" t="str">
        <f t="shared" si="397"/>
        <v/>
      </c>
      <c r="S289" s="99" t="str">
        <f t="shared" si="397"/>
        <v/>
      </c>
      <c r="T289" s="99" t="str">
        <f t="shared" si="397"/>
        <v/>
      </c>
      <c r="U289" s="99" t="str">
        <f t="shared" si="397"/>
        <v/>
      </c>
      <c r="V289" s="99" t="str">
        <f t="shared" si="387"/>
        <v/>
      </c>
      <c r="W289" s="100">
        <f t="shared" si="353"/>
        <v>-3</v>
      </c>
    </row>
    <row r="290" spans="1:23" ht="18" customHeight="1">
      <c r="A290" s="91">
        <v>1</v>
      </c>
      <c r="B290" s="92" t="str">
        <f t="shared" ref="B290:N290" si="398">IF(OR(B26="GDCD-Lanh",B26="GDCD-Trối",B26="GDCD-Kiều"),B26,"")</f>
        <v/>
      </c>
      <c r="C290" s="92" t="str">
        <f t="shared" si="398"/>
        <v/>
      </c>
      <c r="D290" s="92" t="str">
        <f t="shared" si="398"/>
        <v/>
      </c>
      <c r="E290" s="92" t="str">
        <f t="shared" si="398"/>
        <v/>
      </c>
      <c r="F290" s="92" t="str">
        <f t="shared" si="398"/>
        <v/>
      </c>
      <c r="G290" s="92" t="str">
        <f t="shared" si="398"/>
        <v/>
      </c>
      <c r="H290" s="92" t="str">
        <f t="shared" si="398"/>
        <v/>
      </c>
      <c r="I290" s="92" t="str">
        <f t="shared" si="398"/>
        <v/>
      </c>
      <c r="J290" s="92" t="str">
        <f t="shared" si="398"/>
        <v/>
      </c>
      <c r="K290" s="92" t="str">
        <f t="shared" si="398"/>
        <v/>
      </c>
      <c r="L290" s="92" t="str">
        <f t="shared" si="398"/>
        <v/>
      </c>
      <c r="M290" s="92" t="str">
        <f t="shared" si="398"/>
        <v/>
      </c>
      <c r="N290" s="92" t="str">
        <f t="shared" si="398"/>
        <v/>
      </c>
      <c r="O290" s="92" t="str">
        <f t="shared" ref="O290:U290" si="399">IF(OR(O26="GDCD-Lanh",O26="GDCD-Trối",O26="GDCD-Kiều"),O26,"")</f>
        <v/>
      </c>
      <c r="P290" s="92" t="str">
        <f t="shared" si="399"/>
        <v/>
      </c>
      <c r="Q290" s="92" t="str">
        <f t="shared" si="399"/>
        <v/>
      </c>
      <c r="R290" s="92" t="str">
        <f t="shared" si="399"/>
        <v/>
      </c>
      <c r="S290" s="92" t="str">
        <f t="shared" si="399"/>
        <v/>
      </c>
      <c r="T290" s="92" t="str">
        <f t="shared" si="399"/>
        <v/>
      </c>
      <c r="U290" s="92" t="str">
        <f t="shared" si="399"/>
        <v/>
      </c>
      <c r="V290" s="92" t="str">
        <f t="shared" si="387"/>
        <v/>
      </c>
      <c r="W290" s="93">
        <f t="shared" si="353"/>
        <v>-3</v>
      </c>
    </row>
    <row r="291" spans="1:23" ht="18" customHeight="1">
      <c r="A291" s="94">
        <v>2</v>
      </c>
      <c r="B291" s="95" t="str">
        <f t="shared" ref="B291:N291" si="400">IF(OR(B27="GDCD-Lanh",B27="GDCD-Trối",B27="GDCD-Kiều"),B27,"")</f>
        <v/>
      </c>
      <c r="C291" s="95" t="str">
        <f t="shared" si="400"/>
        <v/>
      </c>
      <c r="D291" s="95" t="str">
        <f t="shared" si="400"/>
        <v/>
      </c>
      <c r="E291" s="95" t="str">
        <f t="shared" si="400"/>
        <v/>
      </c>
      <c r="F291" s="95" t="str">
        <f t="shared" si="400"/>
        <v/>
      </c>
      <c r="G291" s="95" t="str">
        <f t="shared" si="400"/>
        <v/>
      </c>
      <c r="H291" s="95" t="str">
        <f t="shared" si="400"/>
        <v/>
      </c>
      <c r="I291" s="95" t="str">
        <f t="shared" si="400"/>
        <v/>
      </c>
      <c r="J291" s="95" t="str">
        <f t="shared" si="400"/>
        <v/>
      </c>
      <c r="K291" s="95" t="str">
        <f t="shared" si="400"/>
        <v/>
      </c>
      <c r="L291" s="95" t="str">
        <f t="shared" si="400"/>
        <v/>
      </c>
      <c r="M291" s="95" t="str">
        <f t="shared" si="400"/>
        <v/>
      </c>
      <c r="N291" s="95" t="str">
        <f t="shared" si="400"/>
        <v/>
      </c>
      <c r="O291" s="95" t="str">
        <f t="shared" ref="O291:U291" si="401">IF(OR(O27="GDCD-Lanh",O27="GDCD-Trối",O27="GDCD-Kiều"),O27,"")</f>
        <v/>
      </c>
      <c r="P291" s="95" t="str">
        <f t="shared" si="401"/>
        <v/>
      </c>
      <c r="Q291" s="95" t="str">
        <f t="shared" si="401"/>
        <v/>
      </c>
      <c r="R291" s="95" t="str">
        <f t="shared" si="401"/>
        <v/>
      </c>
      <c r="S291" s="95" t="str">
        <f t="shared" si="401"/>
        <v/>
      </c>
      <c r="T291" s="95" t="str">
        <f t="shared" si="401"/>
        <v/>
      </c>
      <c r="U291" s="95" t="str">
        <f t="shared" si="401"/>
        <v/>
      </c>
      <c r="V291" s="95" t="str">
        <f t="shared" si="387"/>
        <v/>
      </c>
      <c r="W291" s="96">
        <f t="shared" si="353"/>
        <v>-3</v>
      </c>
    </row>
    <row r="292" spans="1:23" ht="18" customHeight="1">
      <c r="A292" s="101" t="s">
        <v>25</v>
      </c>
      <c r="B292" s="95" t="str">
        <f t="shared" ref="B292:N292" si="402">IF(OR(B28="GDCD-Lanh",B28="GDCD-Trối",B28="GDCD-Kiều"),B28,"")</f>
        <v/>
      </c>
      <c r="C292" s="95" t="str">
        <f t="shared" si="402"/>
        <v/>
      </c>
      <c r="D292" s="95" t="str">
        <f t="shared" si="402"/>
        <v/>
      </c>
      <c r="E292" s="95" t="str">
        <f t="shared" si="402"/>
        <v/>
      </c>
      <c r="F292" s="95" t="str">
        <f t="shared" si="402"/>
        <v/>
      </c>
      <c r="G292" s="95" t="str">
        <f t="shared" si="402"/>
        <v/>
      </c>
      <c r="H292" s="95" t="str">
        <f t="shared" si="402"/>
        <v/>
      </c>
      <c r="I292" s="95" t="str">
        <f t="shared" si="402"/>
        <v/>
      </c>
      <c r="J292" s="95" t="str">
        <f t="shared" si="402"/>
        <v/>
      </c>
      <c r="K292" s="95" t="str">
        <f t="shared" si="402"/>
        <v/>
      </c>
      <c r="L292" s="95" t="str">
        <f t="shared" si="402"/>
        <v/>
      </c>
      <c r="M292" s="95" t="str">
        <f t="shared" si="402"/>
        <v/>
      </c>
      <c r="N292" s="95" t="str">
        <f t="shared" si="402"/>
        <v/>
      </c>
      <c r="O292" s="95" t="str">
        <f t="shared" ref="O292:U292" si="403">IF(OR(O28="GDCD-Lanh",O28="GDCD-Trối",O28="GDCD-Kiều"),O28,"")</f>
        <v/>
      </c>
      <c r="P292" s="95" t="str">
        <f t="shared" si="403"/>
        <v/>
      </c>
      <c r="Q292" s="95" t="str">
        <f t="shared" si="403"/>
        <v/>
      </c>
      <c r="R292" s="95" t="str">
        <f t="shared" si="403"/>
        <v/>
      </c>
      <c r="S292" s="95" t="str">
        <f t="shared" si="403"/>
        <v>GDCD-Trối</v>
      </c>
      <c r="T292" s="95" t="str">
        <f t="shared" si="403"/>
        <v/>
      </c>
      <c r="U292" s="95" t="str">
        <f t="shared" si="403"/>
        <v/>
      </c>
      <c r="V292" s="95" t="str">
        <f t="shared" si="387"/>
        <v/>
      </c>
      <c r="W292" s="96">
        <f t="shared" si="353"/>
        <v>-2</v>
      </c>
    </row>
    <row r="293" spans="1:23" ht="18" customHeight="1">
      <c r="A293" s="94">
        <v>4</v>
      </c>
      <c r="B293" s="95" t="str">
        <f t="shared" ref="B293:N293" si="404">IF(OR(B29="GDCD-Lanh",B29="GDCD-Trối",B29="GDCD-Kiều"),B29,"")</f>
        <v/>
      </c>
      <c r="C293" s="95" t="str">
        <f t="shared" si="404"/>
        <v/>
      </c>
      <c r="D293" s="95" t="str">
        <f t="shared" si="404"/>
        <v/>
      </c>
      <c r="E293" s="95" t="str">
        <f t="shared" si="404"/>
        <v/>
      </c>
      <c r="F293" s="95" t="str">
        <f t="shared" si="404"/>
        <v/>
      </c>
      <c r="G293" s="95" t="str">
        <f t="shared" si="404"/>
        <v/>
      </c>
      <c r="H293" s="95" t="str">
        <f t="shared" si="404"/>
        <v/>
      </c>
      <c r="I293" s="95" t="str">
        <f t="shared" si="404"/>
        <v/>
      </c>
      <c r="J293" s="95" t="str">
        <f t="shared" si="404"/>
        <v/>
      </c>
      <c r="K293" s="95" t="str">
        <f t="shared" si="404"/>
        <v/>
      </c>
      <c r="L293" s="95" t="str">
        <f t="shared" si="404"/>
        <v/>
      </c>
      <c r="M293" s="95" t="str">
        <f t="shared" si="404"/>
        <v/>
      </c>
      <c r="N293" s="95" t="str">
        <f t="shared" si="404"/>
        <v/>
      </c>
      <c r="O293" s="95" t="str">
        <f t="shared" ref="O293:U293" si="405">IF(OR(O29="GDCD-Lanh",O29="GDCD-Trối",O29="GDCD-Kiều"),O29,"")</f>
        <v/>
      </c>
      <c r="P293" s="95" t="str">
        <f t="shared" si="405"/>
        <v/>
      </c>
      <c r="Q293" s="95" t="str">
        <f t="shared" si="405"/>
        <v/>
      </c>
      <c r="R293" s="95" t="str">
        <f t="shared" si="405"/>
        <v/>
      </c>
      <c r="S293" s="95" t="str">
        <f t="shared" si="405"/>
        <v/>
      </c>
      <c r="T293" s="95" t="str">
        <f t="shared" si="405"/>
        <v/>
      </c>
      <c r="U293" s="95" t="str">
        <f t="shared" si="405"/>
        <v/>
      </c>
      <c r="V293" s="95" t="str">
        <f t="shared" si="387"/>
        <v/>
      </c>
      <c r="W293" s="96">
        <f t="shared" si="353"/>
        <v>-3</v>
      </c>
    </row>
    <row r="294" spans="1:23" ht="18" customHeight="1">
      <c r="A294" s="94">
        <v>5</v>
      </c>
      <c r="B294" s="99" t="str">
        <f t="shared" ref="B294:N294" si="406">IF(OR(B30="GDCD-Lanh",B30="GDCD-Trối",B30="GDCD-Kiều"),B30,"")</f>
        <v/>
      </c>
      <c r="C294" s="99" t="str">
        <f t="shared" si="406"/>
        <v/>
      </c>
      <c r="D294" s="99" t="str">
        <f t="shared" si="406"/>
        <v/>
      </c>
      <c r="E294" s="99" t="str">
        <f t="shared" si="406"/>
        <v/>
      </c>
      <c r="F294" s="99" t="str">
        <f t="shared" si="406"/>
        <v/>
      </c>
      <c r="G294" s="99" t="str">
        <f t="shared" si="406"/>
        <v/>
      </c>
      <c r="H294" s="99" t="str">
        <f t="shared" si="406"/>
        <v/>
      </c>
      <c r="I294" s="99" t="str">
        <f t="shared" si="406"/>
        <v/>
      </c>
      <c r="J294" s="99" t="str">
        <f t="shared" si="406"/>
        <v/>
      </c>
      <c r="K294" s="99" t="str">
        <f t="shared" si="406"/>
        <v/>
      </c>
      <c r="L294" s="99" t="str">
        <f t="shared" si="406"/>
        <v/>
      </c>
      <c r="M294" s="99" t="str">
        <f t="shared" si="406"/>
        <v/>
      </c>
      <c r="N294" s="99" t="str">
        <f t="shared" si="406"/>
        <v/>
      </c>
      <c r="O294" s="99" t="str">
        <f t="shared" ref="O294:U294" si="407">IF(OR(O30="GDCD-Lanh",O30="GDCD-Trối",O30="GDCD-Kiều"),O30,"")</f>
        <v/>
      </c>
      <c r="P294" s="99" t="str">
        <f t="shared" si="407"/>
        <v/>
      </c>
      <c r="Q294" s="99" t="str">
        <f t="shared" si="407"/>
        <v/>
      </c>
      <c r="R294" s="99" t="str">
        <f t="shared" si="407"/>
        <v/>
      </c>
      <c r="S294" s="99" t="str">
        <f t="shared" si="407"/>
        <v/>
      </c>
      <c r="T294" s="99" t="str">
        <f t="shared" si="407"/>
        <v/>
      </c>
      <c r="U294" s="99" t="str">
        <f t="shared" si="407"/>
        <v/>
      </c>
      <c r="V294" s="99" t="str">
        <f t="shared" si="387"/>
        <v/>
      </c>
      <c r="W294" s="100">
        <f t="shared" si="353"/>
        <v>-3</v>
      </c>
    </row>
    <row r="295" spans="1:23" ht="18" customHeight="1">
      <c r="A295" s="102" t="s">
        <v>75</v>
      </c>
      <c r="B295" s="92" t="str">
        <f t="shared" ref="B295:N295" si="408">IF(OR(B31="GDCD-Lanh",B31="GDCD-Trối",B31="GDCD-Kiều"),B31,"")</f>
        <v/>
      </c>
      <c r="C295" s="92" t="str">
        <f t="shared" si="408"/>
        <v/>
      </c>
      <c r="D295" s="92" t="str">
        <f t="shared" si="408"/>
        <v/>
      </c>
      <c r="E295" s="92" t="str">
        <f t="shared" si="408"/>
        <v/>
      </c>
      <c r="F295" s="92" t="str">
        <f t="shared" si="408"/>
        <v/>
      </c>
      <c r="G295" s="92" t="str">
        <f t="shared" si="408"/>
        <v/>
      </c>
      <c r="H295" s="92" t="str">
        <f t="shared" si="408"/>
        <v/>
      </c>
      <c r="I295" s="92" t="str">
        <f t="shared" si="408"/>
        <v/>
      </c>
      <c r="J295" s="92" t="str">
        <f t="shared" si="408"/>
        <v/>
      </c>
      <c r="K295" s="92" t="str">
        <f t="shared" si="408"/>
        <v/>
      </c>
      <c r="L295" s="92" t="str">
        <f t="shared" si="408"/>
        <v/>
      </c>
      <c r="M295" s="92" t="str">
        <f t="shared" si="408"/>
        <v/>
      </c>
      <c r="N295" s="92" t="str">
        <f t="shared" si="408"/>
        <v/>
      </c>
      <c r="O295" s="92" t="str">
        <f t="shared" ref="O295:U295" si="409">IF(OR(O31="GDCD-Lanh",O31="GDCD-Trối",O31="GDCD-Kiều"),O31,"")</f>
        <v/>
      </c>
      <c r="P295" s="92" t="str">
        <f t="shared" si="409"/>
        <v/>
      </c>
      <c r="Q295" s="92" t="str">
        <f t="shared" si="409"/>
        <v/>
      </c>
      <c r="R295" s="92" t="str">
        <f t="shared" si="409"/>
        <v/>
      </c>
      <c r="S295" s="92" t="str">
        <f t="shared" si="409"/>
        <v/>
      </c>
      <c r="T295" s="92" t="str">
        <f t="shared" si="409"/>
        <v/>
      </c>
      <c r="U295" s="92" t="str">
        <f t="shared" si="409"/>
        <v>GDCD-Trối</v>
      </c>
      <c r="V295" s="92" t="str">
        <f t="shared" si="387"/>
        <v/>
      </c>
      <c r="W295" s="93">
        <f t="shared" si="353"/>
        <v>-2</v>
      </c>
    </row>
    <row r="296" spans="1:23" ht="18" customHeight="1">
      <c r="A296" s="103">
        <v>2</v>
      </c>
      <c r="B296" s="95" t="str">
        <f t="shared" ref="B296:N296" si="410">IF(OR(B32="GDCD-Lanh",B32="GDCD-Trối",B32="GDCD-Kiều"),B32,"")</f>
        <v/>
      </c>
      <c r="C296" s="95" t="str">
        <f t="shared" si="410"/>
        <v/>
      </c>
      <c r="D296" s="95" t="str">
        <f t="shared" si="410"/>
        <v/>
      </c>
      <c r="E296" s="95" t="str">
        <f t="shared" si="410"/>
        <v/>
      </c>
      <c r="F296" s="95" t="str">
        <f t="shared" si="410"/>
        <v/>
      </c>
      <c r="G296" s="95" t="str">
        <f t="shared" si="410"/>
        <v/>
      </c>
      <c r="H296" s="95" t="str">
        <f t="shared" si="410"/>
        <v/>
      </c>
      <c r="I296" s="95" t="str">
        <f t="shared" si="410"/>
        <v/>
      </c>
      <c r="J296" s="95" t="str">
        <f t="shared" si="410"/>
        <v/>
      </c>
      <c r="K296" s="95" t="str">
        <f t="shared" si="410"/>
        <v/>
      </c>
      <c r="L296" s="95" t="str">
        <f t="shared" si="410"/>
        <v/>
      </c>
      <c r="M296" s="95" t="str">
        <f t="shared" si="410"/>
        <v/>
      </c>
      <c r="N296" s="95" t="str">
        <f t="shared" si="410"/>
        <v/>
      </c>
      <c r="O296" s="95" t="str">
        <f t="shared" ref="O296:U296" si="411">IF(OR(O32="GDCD-Lanh",O32="GDCD-Trối",O32="GDCD-Kiều"),O32,"")</f>
        <v/>
      </c>
      <c r="P296" s="95" t="str">
        <f t="shared" si="411"/>
        <v/>
      </c>
      <c r="Q296" s="95" t="str">
        <f t="shared" si="411"/>
        <v/>
      </c>
      <c r="R296" s="95" t="str">
        <f t="shared" si="411"/>
        <v>GDCD-Trối</v>
      </c>
      <c r="S296" s="95" t="str">
        <f t="shared" si="411"/>
        <v/>
      </c>
      <c r="T296" s="95" t="str">
        <f t="shared" si="411"/>
        <v/>
      </c>
      <c r="U296" s="95" t="str">
        <f t="shared" si="411"/>
        <v/>
      </c>
      <c r="V296" s="95" t="str">
        <f t="shared" si="387"/>
        <v/>
      </c>
      <c r="W296" s="96">
        <f t="shared" si="353"/>
        <v>-2</v>
      </c>
    </row>
    <row r="297" spans="1:23" ht="18" customHeight="1">
      <c r="A297" s="103"/>
      <c r="B297" s="95" t="str">
        <f t="shared" ref="B297:N297" si="412">IF(OR(B33="GDCD-Lanh",B33="GDCD-Trối",B33="GDCD-Kiều"),B33,"")</f>
        <v/>
      </c>
      <c r="C297" s="95" t="str">
        <f t="shared" si="412"/>
        <v/>
      </c>
      <c r="D297" s="95" t="str">
        <f t="shared" si="412"/>
        <v/>
      </c>
      <c r="E297" s="95" t="str">
        <f t="shared" si="412"/>
        <v/>
      </c>
      <c r="F297" s="95" t="str">
        <f t="shared" si="412"/>
        <v/>
      </c>
      <c r="G297" s="95" t="str">
        <f t="shared" si="412"/>
        <v/>
      </c>
      <c r="H297" s="95" t="str">
        <f t="shared" si="412"/>
        <v/>
      </c>
      <c r="I297" s="95" t="str">
        <f t="shared" si="412"/>
        <v/>
      </c>
      <c r="J297" s="95" t="str">
        <f t="shared" si="412"/>
        <v/>
      </c>
      <c r="K297" s="95" t="str">
        <f t="shared" si="412"/>
        <v/>
      </c>
      <c r="L297" s="95" t="str">
        <f t="shared" si="412"/>
        <v/>
      </c>
      <c r="M297" s="95" t="str">
        <f t="shared" si="412"/>
        <v/>
      </c>
      <c r="N297" s="95" t="str">
        <f t="shared" si="412"/>
        <v/>
      </c>
      <c r="O297" s="95" t="str">
        <f t="shared" ref="O297:U297" si="413">IF(OR(O33="GDCD-Lanh",O33="GDCD-Trối",O33="GDCD-Kiều"),O33,"")</f>
        <v/>
      </c>
      <c r="P297" s="95" t="str">
        <f t="shared" si="413"/>
        <v/>
      </c>
      <c r="Q297" s="95" t="str">
        <f t="shared" si="413"/>
        <v/>
      </c>
      <c r="R297" s="95" t="str">
        <f t="shared" si="413"/>
        <v/>
      </c>
      <c r="S297" s="95" t="str">
        <f t="shared" si="413"/>
        <v/>
      </c>
      <c r="T297" s="95" t="str">
        <f t="shared" si="413"/>
        <v>GDCD-Trối</v>
      </c>
      <c r="U297" s="95" t="str">
        <f t="shared" si="413"/>
        <v/>
      </c>
      <c r="V297" s="95" t="str">
        <f t="shared" ref="V297" si="414">IF(OR(V33="GDCD-Lanh"),V33,"")</f>
        <v/>
      </c>
      <c r="W297" s="96">
        <f t="shared" si="353"/>
        <v>-2</v>
      </c>
    </row>
    <row r="298" spans="1:23" ht="18" customHeight="1">
      <c r="A298" s="103"/>
      <c r="B298" s="95" t="str">
        <f t="shared" ref="B298:N298" si="415">IF(OR(B34="GDCD-Lanh",B34="GDCD-Trối",B34="GDCD-Kiều"),B34,"")</f>
        <v/>
      </c>
      <c r="C298" s="95" t="str">
        <f t="shared" si="415"/>
        <v/>
      </c>
      <c r="D298" s="95" t="str">
        <f t="shared" si="415"/>
        <v/>
      </c>
      <c r="E298" s="95" t="str">
        <f t="shared" si="415"/>
        <v/>
      </c>
      <c r="F298" s="95" t="str">
        <f t="shared" si="415"/>
        <v/>
      </c>
      <c r="G298" s="95" t="str">
        <f t="shared" si="415"/>
        <v/>
      </c>
      <c r="H298" s="95" t="str">
        <f t="shared" si="415"/>
        <v/>
      </c>
      <c r="I298" s="95" t="str">
        <f t="shared" si="415"/>
        <v/>
      </c>
      <c r="J298" s="95" t="str">
        <f t="shared" si="415"/>
        <v/>
      </c>
      <c r="K298" s="95" t="str">
        <f t="shared" si="415"/>
        <v/>
      </c>
      <c r="L298" s="95" t="str">
        <f t="shared" si="415"/>
        <v/>
      </c>
      <c r="M298" s="95" t="str">
        <f t="shared" si="415"/>
        <v/>
      </c>
      <c r="N298" s="95" t="str">
        <f t="shared" si="415"/>
        <v/>
      </c>
      <c r="O298" s="95" t="str">
        <f t="shared" ref="O298:U298" si="416">IF(OR(O34="GDCD-Lanh",O34="GDCD-Trối",O34="GDCD-Kiều"),O34,"")</f>
        <v/>
      </c>
      <c r="P298" s="95" t="str">
        <f t="shared" si="416"/>
        <v/>
      </c>
      <c r="Q298" s="95" t="str">
        <f t="shared" si="416"/>
        <v/>
      </c>
      <c r="R298" s="95" t="str">
        <f t="shared" si="416"/>
        <v/>
      </c>
      <c r="S298" s="95" t="str">
        <f t="shared" si="416"/>
        <v/>
      </c>
      <c r="T298" s="95" t="str">
        <f t="shared" si="416"/>
        <v/>
      </c>
      <c r="U298" s="95" t="str">
        <f t="shared" si="416"/>
        <v/>
      </c>
      <c r="V298" s="95" t="str">
        <f t="shared" ref="V298:V299" si="417">IF(OR(V34="GDCD-Lanh"),V34,"")</f>
        <v/>
      </c>
      <c r="W298" s="96">
        <f t="shared" si="353"/>
        <v>-3</v>
      </c>
    </row>
    <row r="299" spans="1:23" ht="18" customHeight="1">
      <c r="A299" s="103"/>
      <c r="B299" s="99" t="str">
        <f t="shared" ref="B299:N299" si="418">IF(OR(B35="GDCD-Lanh",B35="GDCD-Trối",B35="GDCD-Kiều"),B35,"")</f>
        <v/>
      </c>
      <c r="C299" s="99" t="str">
        <f t="shared" si="418"/>
        <v/>
      </c>
      <c r="D299" s="99" t="str">
        <f t="shared" si="418"/>
        <v/>
      </c>
      <c r="E299" s="99" t="str">
        <f t="shared" si="418"/>
        <v/>
      </c>
      <c r="F299" s="99" t="str">
        <f t="shared" si="418"/>
        <v/>
      </c>
      <c r="G299" s="99" t="str">
        <f t="shared" si="418"/>
        <v/>
      </c>
      <c r="H299" s="99" t="str">
        <f t="shared" si="418"/>
        <v/>
      </c>
      <c r="I299" s="99" t="str">
        <f t="shared" si="418"/>
        <v/>
      </c>
      <c r="J299" s="99" t="str">
        <f t="shared" si="418"/>
        <v/>
      </c>
      <c r="K299" s="99" t="str">
        <f t="shared" si="418"/>
        <v/>
      </c>
      <c r="L299" s="99" t="str">
        <f t="shared" si="418"/>
        <v/>
      </c>
      <c r="M299" s="99" t="str">
        <f t="shared" si="418"/>
        <v/>
      </c>
      <c r="N299" s="99" t="str">
        <f t="shared" si="418"/>
        <v/>
      </c>
      <c r="O299" s="99" t="str">
        <f t="shared" ref="O299:U299" si="419">IF(OR(O35="GDCD-Lanh",O35="GDCD-Trối",O35="GDCD-Kiều"),O35,"")</f>
        <v/>
      </c>
      <c r="P299" s="99" t="str">
        <f t="shared" si="419"/>
        <v/>
      </c>
      <c r="Q299" s="99" t="str">
        <f t="shared" si="419"/>
        <v/>
      </c>
      <c r="R299" s="99" t="str">
        <f t="shared" si="419"/>
        <v/>
      </c>
      <c r="S299" s="99" t="str">
        <f t="shared" si="419"/>
        <v/>
      </c>
      <c r="T299" s="99" t="str">
        <f t="shared" si="419"/>
        <v/>
      </c>
      <c r="U299" s="99" t="str">
        <f t="shared" si="419"/>
        <v/>
      </c>
      <c r="V299" s="99" t="str">
        <f t="shared" si="417"/>
        <v/>
      </c>
      <c r="W299" s="100">
        <f t="shared" si="353"/>
        <v>-3</v>
      </c>
    </row>
    <row r="300" spans="1:23" ht="18" customHeight="1">
      <c r="A300" s="104">
        <f>18*30-COUNTBLANK(B270:V299)</f>
        <v>-84</v>
      </c>
      <c r="B300" s="76">
        <f>16</f>
        <v>16</v>
      </c>
      <c r="C300" s="105" t="str">
        <f>IF(A300&lt;&gt;B300,"Lỗi","")</f>
        <v>Lỗi</v>
      </c>
    </row>
    <row r="301" spans="1:23" ht="18" customHeight="1">
      <c r="A301" s="86"/>
      <c r="B301" s="185" t="s">
        <v>83</v>
      </c>
      <c r="C301" s="186"/>
      <c r="D301" s="186"/>
      <c r="E301" s="186"/>
      <c r="F301" s="186"/>
      <c r="G301" s="186"/>
      <c r="H301" s="186"/>
      <c r="I301" s="186"/>
      <c r="J301" s="186"/>
      <c r="K301" s="186"/>
      <c r="L301" s="186"/>
      <c r="M301" s="186"/>
      <c r="N301" s="186"/>
      <c r="O301" s="186"/>
      <c r="P301" s="186"/>
      <c r="Q301" s="186"/>
      <c r="R301" s="186"/>
      <c r="S301" s="87"/>
      <c r="T301" s="87"/>
      <c r="U301" s="87"/>
      <c r="V301" s="85"/>
    </row>
    <row r="302" spans="1:23" ht="18" customHeight="1">
      <c r="A302" s="88"/>
      <c r="B302" s="89" t="str">
        <f t="shared" ref="B302:H302" si="420">B5</f>
        <v>10A1</v>
      </c>
      <c r="C302" s="89" t="str">
        <f t="shared" si="420"/>
        <v>10A2</v>
      </c>
      <c r="D302" s="89" t="str">
        <f t="shared" si="420"/>
        <v>10A3</v>
      </c>
      <c r="E302" s="89" t="str">
        <f t="shared" si="420"/>
        <v>10A4</v>
      </c>
      <c r="F302" s="89" t="str">
        <f t="shared" si="420"/>
        <v>10A5</v>
      </c>
      <c r="G302" s="89" t="str">
        <f t="shared" si="420"/>
        <v>10A6</v>
      </c>
      <c r="H302" s="89" t="str">
        <f t="shared" si="420"/>
        <v>10A7</v>
      </c>
      <c r="I302" s="89" t="str">
        <f>I5</f>
        <v>11B1</v>
      </c>
      <c r="J302" s="89" t="str">
        <f>J5</f>
        <v>11B2</v>
      </c>
      <c r="K302" s="89" t="str">
        <f>K5</f>
        <v>11B3</v>
      </c>
      <c r="L302" s="89" t="str">
        <f>L5</f>
        <v>11B4</v>
      </c>
      <c r="M302" s="89" t="str">
        <f>M5</f>
        <v>11B5</v>
      </c>
      <c r="N302" s="89" t="s">
        <v>14</v>
      </c>
      <c r="O302" s="89" t="s">
        <v>136</v>
      </c>
      <c r="P302" s="89" t="str">
        <f t="shared" ref="P302:V302" si="421">P5</f>
        <v>12C1</v>
      </c>
      <c r="Q302" s="89" t="str">
        <f t="shared" si="421"/>
        <v>12C2</v>
      </c>
      <c r="R302" s="89" t="str">
        <f t="shared" si="421"/>
        <v>12C3</v>
      </c>
      <c r="S302" s="89" t="str">
        <f t="shared" si="421"/>
        <v>12C4</v>
      </c>
      <c r="T302" s="89" t="str">
        <f t="shared" si="421"/>
        <v>12C5</v>
      </c>
      <c r="U302" s="89" t="str">
        <f t="shared" si="421"/>
        <v>12C6</v>
      </c>
      <c r="V302" s="89">
        <f t="shared" si="421"/>
        <v>0</v>
      </c>
      <c r="W302" s="90" t="s">
        <v>70</v>
      </c>
    </row>
    <row r="303" spans="1:23" ht="18" customHeight="1">
      <c r="A303" s="91">
        <v>1</v>
      </c>
      <c r="B303" s="92" t="str">
        <f t="shared" ref="B303:U317" si="422">IF(OR(B6="Địa-Lụa",B6="Địa-Sít",B6="Địa-Hạnh"),B6,"")</f>
        <v/>
      </c>
      <c r="C303" s="92" t="str">
        <f t="shared" si="422"/>
        <v/>
      </c>
      <c r="D303" s="92" t="str">
        <f t="shared" si="422"/>
        <v/>
      </c>
      <c r="E303" s="92" t="str">
        <f t="shared" si="422"/>
        <v/>
      </c>
      <c r="F303" s="92" t="str">
        <f t="shared" si="422"/>
        <v/>
      </c>
      <c r="G303" s="92" t="str">
        <f t="shared" si="422"/>
        <v/>
      </c>
      <c r="H303" s="92" t="str">
        <f t="shared" si="422"/>
        <v/>
      </c>
      <c r="I303" s="92" t="str">
        <f t="shared" si="422"/>
        <v/>
      </c>
      <c r="J303" s="92" t="str">
        <f t="shared" si="422"/>
        <v/>
      </c>
      <c r="K303" s="92" t="str">
        <f t="shared" si="422"/>
        <v/>
      </c>
      <c r="L303" s="92" t="str">
        <f t="shared" si="422"/>
        <v/>
      </c>
      <c r="M303" s="92" t="str">
        <f t="shared" si="422"/>
        <v/>
      </c>
      <c r="N303" s="92" t="str">
        <f t="shared" si="422"/>
        <v/>
      </c>
      <c r="O303" s="92" t="str">
        <f t="shared" ref="O303:O316" si="423">IF(OR(O6="Địa-Lụa",O6="Địa-Sít",O6="Địa-Hạnh"),O6,"")</f>
        <v/>
      </c>
      <c r="P303" s="92" t="str">
        <f t="shared" si="422"/>
        <v/>
      </c>
      <c r="Q303" s="92" t="str">
        <f t="shared" si="422"/>
        <v/>
      </c>
      <c r="R303" s="92" t="str">
        <f t="shared" si="422"/>
        <v/>
      </c>
      <c r="S303" s="92" t="str">
        <f t="shared" si="422"/>
        <v/>
      </c>
      <c r="T303" s="92" t="str">
        <f t="shared" ref="T303:T316" si="424">IF(OR(T6="Địa-Lụa",T6="Địa-Sít",T6="Địa-Hạnh"),T6,"")</f>
        <v/>
      </c>
      <c r="U303" s="92" t="str">
        <f t="shared" si="422"/>
        <v/>
      </c>
      <c r="V303" s="92" t="str">
        <f t="shared" ref="V303:V332" si="425">IF(OR(V6="Địa-Lụa",V6="Địa-Sít"),V6,"")</f>
        <v/>
      </c>
      <c r="W303" s="93">
        <f t="shared" ref="W303:W332" si="426">IF((18-COUNTBLANK(B303:V303))=0,"",18-COUNTBLANK(B303:V303))</f>
        <v>-3</v>
      </c>
    </row>
    <row r="304" spans="1:23" ht="18" customHeight="1">
      <c r="A304" s="94">
        <v>2</v>
      </c>
      <c r="B304" s="95" t="str">
        <f t="shared" si="422"/>
        <v/>
      </c>
      <c r="C304" s="95" t="str">
        <f t="shared" si="422"/>
        <v/>
      </c>
      <c r="D304" s="95" t="str">
        <f t="shared" si="422"/>
        <v/>
      </c>
      <c r="E304" s="95" t="str">
        <f t="shared" si="422"/>
        <v>Địa-Hạnh</v>
      </c>
      <c r="F304" s="95" t="str">
        <f t="shared" si="422"/>
        <v/>
      </c>
      <c r="G304" s="95" t="str">
        <f t="shared" si="422"/>
        <v/>
      </c>
      <c r="H304" s="95" t="str">
        <f t="shared" si="422"/>
        <v/>
      </c>
      <c r="I304" s="95" t="str">
        <f t="shared" si="422"/>
        <v/>
      </c>
      <c r="J304" s="95" t="str">
        <f t="shared" si="422"/>
        <v/>
      </c>
      <c r="K304" s="95" t="str">
        <f t="shared" si="422"/>
        <v/>
      </c>
      <c r="L304" s="95" t="str">
        <f t="shared" si="422"/>
        <v/>
      </c>
      <c r="M304" s="95" t="str">
        <f t="shared" si="422"/>
        <v/>
      </c>
      <c r="N304" s="95" t="str">
        <f t="shared" si="422"/>
        <v/>
      </c>
      <c r="O304" s="95" t="str">
        <f t="shared" si="423"/>
        <v/>
      </c>
      <c r="P304" s="95" t="str">
        <f t="shared" si="422"/>
        <v/>
      </c>
      <c r="Q304" s="95" t="str">
        <f t="shared" si="422"/>
        <v/>
      </c>
      <c r="R304" s="95" t="str">
        <f t="shared" si="422"/>
        <v/>
      </c>
      <c r="S304" s="95" t="str">
        <f t="shared" si="422"/>
        <v/>
      </c>
      <c r="T304" s="95" t="str">
        <f t="shared" si="424"/>
        <v/>
      </c>
      <c r="U304" s="95" t="str">
        <f t="shared" si="422"/>
        <v/>
      </c>
      <c r="V304" s="95" t="str">
        <f t="shared" si="425"/>
        <v/>
      </c>
      <c r="W304" s="96">
        <f t="shared" si="426"/>
        <v>-2</v>
      </c>
    </row>
    <row r="305" spans="1:23" ht="18" customHeight="1">
      <c r="A305" s="97" t="s">
        <v>71</v>
      </c>
      <c r="B305" s="95" t="str">
        <f t="shared" si="422"/>
        <v/>
      </c>
      <c r="C305" s="95" t="str">
        <f t="shared" si="422"/>
        <v/>
      </c>
      <c r="D305" s="95" t="str">
        <f t="shared" si="422"/>
        <v/>
      </c>
      <c r="E305" s="95" t="str">
        <f t="shared" si="422"/>
        <v/>
      </c>
      <c r="F305" s="95" t="str">
        <f t="shared" si="422"/>
        <v/>
      </c>
      <c r="G305" s="95" t="str">
        <f t="shared" si="422"/>
        <v/>
      </c>
      <c r="H305" s="95" t="str">
        <f t="shared" si="422"/>
        <v/>
      </c>
      <c r="I305" s="95" t="str">
        <f t="shared" si="422"/>
        <v/>
      </c>
      <c r="J305" s="95" t="str">
        <f t="shared" si="422"/>
        <v/>
      </c>
      <c r="K305" s="95" t="str">
        <f t="shared" si="422"/>
        <v/>
      </c>
      <c r="L305" s="95" t="str">
        <f t="shared" si="422"/>
        <v/>
      </c>
      <c r="M305" s="95" t="str">
        <f t="shared" si="422"/>
        <v>Địa-Lụa</v>
      </c>
      <c r="N305" s="95" t="str">
        <f t="shared" si="422"/>
        <v/>
      </c>
      <c r="O305" s="95" t="str">
        <f t="shared" si="423"/>
        <v/>
      </c>
      <c r="P305" s="95" t="str">
        <f t="shared" si="422"/>
        <v/>
      </c>
      <c r="Q305" s="95" t="str">
        <f t="shared" si="422"/>
        <v/>
      </c>
      <c r="R305" s="95" t="str">
        <f t="shared" si="422"/>
        <v/>
      </c>
      <c r="S305" s="95" t="str">
        <f t="shared" si="422"/>
        <v/>
      </c>
      <c r="T305" s="95" t="str">
        <f t="shared" si="424"/>
        <v>Địa-Hạnh</v>
      </c>
      <c r="U305" s="95" t="str">
        <f t="shared" si="422"/>
        <v/>
      </c>
      <c r="V305" s="95" t="str">
        <f t="shared" si="425"/>
        <v/>
      </c>
      <c r="W305" s="96">
        <f t="shared" si="426"/>
        <v>-1</v>
      </c>
    </row>
    <row r="306" spans="1:23" ht="18" customHeight="1">
      <c r="A306" s="94">
        <v>4</v>
      </c>
      <c r="B306" s="95" t="str">
        <f t="shared" si="422"/>
        <v/>
      </c>
      <c r="C306" s="95" t="str">
        <f t="shared" si="422"/>
        <v/>
      </c>
      <c r="D306" s="95" t="str">
        <f t="shared" si="422"/>
        <v/>
      </c>
      <c r="E306" s="95" t="str">
        <f t="shared" si="422"/>
        <v/>
      </c>
      <c r="F306" s="95" t="str">
        <f t="shared" si="422"/>
        <v/>
      </c>
      <c r="G306" s="95" t="str">
        <f t="shared" si="422"/>
        <v/>
      </c>
      <c r="H306" s="95" t="str">
        <f t="shared" si="422"/>
        <v/>
      </c>
      <c r="I306" s="95" t="str">
        <f t="shared" si="422"/>
        <v/>
      </c>
      <c r="J306" s="95" t="str">
        <f t="shared" si="422"/>
        <v/>
      </c>
      <c r="K306" s="95" t="str">
        <f t="shared" si="422"/>
        <v/>
      </c>
      <c r="L306" s="95" t="str">
        <f t="shared" si="422"/>
        <v/>
      </c>
      <c r="M306" s="95" t="str">
        <f t="shared" si="422"/>
        <v>Địa-Lụa</v>
      </c>
      <c r="N306" s="95" t="str">
        <f t="shared" si="422"/>
        <v/>
      </c>
      <c r="O306" s="95" t="str">
        <f t="shared" si="423"/>
        <v/>
      </c>
      <c r="P306" s="95" t="str">
        <f t="shared" si="422"/>
        <v/>
      </c>
      <c r="Q306" s="95" t="str">
        <f t="shared" si="422"/>
        <v/>
      </c>
      <c r="R306" s="95" t="str">
        <f t="shared" si="422"/>
        <v/>
      </c>
      <c r="S306" s="95" t="str">
        <f t="shared" si="422"/>
        <v/>
      </c>
      <c r="T306" s="95" t="str">
        <f t="shared" si="424"/>
        <v/>
      </c>
      <c r="U306" s="95" t="str">
        <f t="shared" si="422"/>
        <v>Địa-Hạnh</v>
      </c>
      <c r="V306" s="95" t="str">
        <f t="shared" si="425"/>
        <v/>
      </c>
      <c r="W306" s="96">
        <f t="shared" si="426"/>
        <v>-1</v>
      </c>
    </row>
    <row r="307" spans="1:23" ht="18" customHeight="1">
      <c r="A307" s="98">
        <v>5</v>
      </c>
      <c r="B307" s="99" t="str">
        <f t="shared" si="422"/>
        <v/>
      </c>
      <c r="C307" s="99" t="str">
        <f t="shared" si="422"/>
        <v/>
      </c>
      <c r="D307" s="99" t="str">
        <f t="shared" si="422"/>
        <v/>
      </c>
      <c r="E307" s="99" t="str">
        <f t="shared" si="422"/>
        <v/>
      </c>
      <c r="F307" s="99" t="str">
        <f t="shared" si="422"/>
        <v/>
      </c>
      <c r="G307" s="99" t="str">
        <f t="shared" si="422"/>
        <v/>
      </c>
      <c r="H307" s="99" t="str">
        <f t="shared" si="422"/>
        <v/>
      </c>
      <c r="I307" s="99" t="str">
        <f t="shared" si="422"/>
        <v/>
      </c>
      <c r="J307" s="99" t="str">
        <f t="shared" si="422"/>
        <v/>
      </c>
      <c r="K307" s="99" t="str">
        <f t="shared" si="422"/>
        <v/>
      </c>
      <c r="L307" s="99" t="str">
        <f t="shared" si="422"/>
        <v/>
      </c>
      <c r="M307" s="99" t="str">
        <f t="shared" si="422"/>
        <v/>
      </c>
      <c r="N307" s="99" t="str">
        <f t="shared" si="422"/>
        <v/>
      </c>
      <c r="O307" s="99" t="str">
        <f t="shared" si="423"/>
        <v>Địa-Sít</v>
      </c>
      <c r="P307" s="99" t="str">
        <f t="shared" si="422"/>
        <v/>
      </c>
      <c r="Q307" s="99" t="str">
        <f t="shared" si="422"/>
        <v>Địa-Lụa</v>
      </c>
      <c r="R307" s="99" t="str">
        <f t="shared" si="422"/>
        <v/>
      </c>
      <c r="S307" s="99" t="str">
        <f t="shared" si="422"/>
        <v/>
      </c>
      <c r="T307" s="99" t="str">
        <f t="shared" si="424"/>
        <v/>
      </c>
      <c r="U307" s="99" t="str">
        <f t="shared" si="422"/>
        <v/>
      </c>
      <c r="V307" s="99" t="str">
        <f t="shared" si="425"/>
        <v/>
      </c>
      <c r="W307" s="100">
        <f t="shared" si="426"/>
        <v>-1</v>
      </c>
    </row>
    <row r="308" spans="1:23" ht="18" customHeight="1">
      <c r="A308" s="91">
        <v>1</v>
      </c>
      <c r="B308" s="92" t="str">
        <f t="shared" si="422"/>
        <v/>
      </c>
      <c r="C308" s="92" t="str">
        <f t="shared" si="422"/>
        <v/>
      </c>
      <c r="D308" s="92" t="str">
        <f t="shared" si="422"/>
        <v/>
      </c>
      <c r="E308" s="92" t="str">
        <f t="shared" si="422"/>
        <v/>
      </c>
      <c r="F308" s="92" t="str">
        <f t="shared" si="422"/>
        <v/>
      </c>
      <c r="G308" s="92" t="str">
        <f t="shared" si="422"/>
        <v/>
      </c>
      <c r="H308" s="92" t="str">
        <f t="shared" si="422"/>
        <v/>
      </c>
      <c r="I308" s="92" t="str">
        <f t="shared" si="422"/>
        <v/>
      </c>
      <c r="J308" s="92" t="str">
        <f t="shared" si="422"/>
        <v/>
      </c>
      <c r="K308" s="92" t="str">
        <f t="shared" si="422"/>
        <v/>
      </c>
      <c r="L308" s="92" t="str">
        <f t="shared" si="422"/>
        <v/>
      </c>
      <c r="M308" s="92" t="str">
        <f t="shared" si="422"/>
        <v/>
      </c>
      <c r="N308" s="92" t="str">
        <f t="shared" si="422"/>
        <v/>
      </c>
      <c r="O308" s="92" t="str">
        <f t="shared" si="423"/>
        <v/>
      </c>
      <c r="P308" s="92" t="str">
        <f t="shared" si="422"/>
        <v/>
      </c>
      <c r="Q308" s="92" t="str">
        <f t="shared" si="422"/>
        <v/>
      </c>
      <c r="R308" s="92" t="str">
        <f t="shared" si="422"/>
        <v/>
      </c>
      <c r="S308" s="92" t="str">
        <f t="shared" si="422"/>
        <v/>
      </c>
      <c r="T308" s="92" t="str">
        <f t="shared" si="424"/>
        <v/>
      </c>
      <c r="U308" s="92" t="str">
        <f t="shared" si="422"/>
        <v/>
      </c>
      <c r="V308" s="92" t="str">
        <f t="shared" si="425"/>
        <v/>
      </c>
      <c r="W308" s="92">
        <f t="shared" si="426"/>
        <v>-3</v>
      </c>
    </row>
    <row r="309" spans="1:23" ht="18" customHeight="1">
      <c r="A309" s="94">
        <v>2</v>
      </c>
      <c r="B309" s="95" t="str">
        <f t="shared" si="422"/>
        <v/>
      </c>
      <c r="C309" s="95" t="str">
        <f t="shared" si="422"/>
        <v/>
      </c>
      <c r="D309" s="95" t="str">
        <f t="shared" si="422"/>
        <v/>
      </c>
      <c r="E309" s="95" t="str">
        <f t="shared" si="422"/>
        <v/>
      </c>
      <c r="F309" s="95" t="str">
        <f t="shared" si="422"/>
        <v/>
      </c>
      <c r="G309" s="95" t="str">
        <f t="shared" si="422"/>
        <v/>
      </c>
      <c r="H309" s="95" t="str">
        <f t="shared" si="422"/>
        <v/>
      </c>
      <c r="I309" s="95" t="str">
        <f t="shared" si="422"/>
        <v/>
      </c>
      <c r="J309" s="95" t="str">
        <f t="shared" si="422"/>
        <v/>
      </c>
      <c r="K309" s="95" t="str">
        <f t="shared" si="422"/>
        <v/>
      </c>
      <c r="L309" s="95" t="str">
        <f t="shared" si="422"/>
        <v/>
      </c>
      <c r="M309" s="95" t="str">
        <f t="shared" si="422"/>
        <v/>
      </c>
      <c r="N309" s="95" t="str">
        <f t="shared" si="422"/>
        <v/>
      </c>
      <c r="O309" s="95" t="str">
        <f t="shared" si="423"/>
        <v/>
      </c>
      <c r="P309" s="95" t="str">
        <f t="shared" si="422"/>
        <v/>
      </c>
      <c r="Q309" s="95" t="str">
        <f t="shared" si="422"/>
        <v/>
      </c>
      <c r="R309" s="95" t="str">
        <f t="shared" si="422"/>
        <v/>
      </c>
      <c r="S309" s="95" t="str">
        <f t="shared" si="422"/>
        <v/>
      </c>
      <c r="T309" s="95" t="str">
        <f t="shared" si="424"/>
        <v/>
      </c>
      <c r="U309" s="95" t="str">
        <f t="shared" si="422"/>
        <v/>
      </c>
      <c r="V309" s="95" t="str">
        <f t="shared" si="425"/>
        <v/>
      </c>
      <c r="W309" s="95">
        <f t="shared" si="426"/>
        <v>-3</v>
      </c>
    </row>
    <row r="310" spans="1:23" ht="18" customHeight="1">
      <c r="A310" s="97" t="s">
        <v>72</v>
      </c>
      <c r="B310" s="95" t="str">
        <f t="shared" si="422"/>
        <v/>
      </c>
      <c r="C310" s="95" t="str">
        <f t="shared" si="422"/>
        <v/>
      </c>
      <c r="D310" s="95" t="str">
        <f t="shared" si="422"/>
        <v/>
      </c>
      <c r="E310" s="95" t="str">
        <f t="shared" si="422"/>
        <v/>
      </c>
      <c r="F310" s="95" t="str">
        <f t="shared" si="422"/>
        <v/>
      </c>
      <c r="G310" s="95" t="str">
        <f t="shared" si="422"/>
        <v/>
      </c>
      <c r="H310" s="95" t="str">
        <f t="shared" si="422"/>
        <v/>
      </c>
      <c r="I310" s="95" t="str">
        <f t="shared" si="422"/>
        <v/>
      </c>
      <c r="J310" s="95" t="str">
        <f t="shared" si="422"/>
        <v/>
      </c>
      <c r="K310" s="95" t="str">
        <f t="shared" si="422"/>
        <v/>
      </c>
      <c r="L310" s="95" t="str">
        <f t="shared" si="422"/>
        <v/>
      </c>
      <c r="M310" s="95" t="str">
        <f t="shared" si="422"/>
        <v/>
      </c>
      <c r="N310" s="95" t="str">
        <f t="shared" si="422"/>
        <v/>
      </c>
      <c r="O310" s="95" t="str">
        <f t="shared" si="423"/>
        <v/>
      </c>
      <c r="P310" s="95" t="str">
        <f t="shared" si="422"/>
        <v/>
      </c>
      <c r="Q310" s="95" t="str">
        <f t="shared" si="422"/>
        <v/>
      </c>
      <c r="R310" s="95" t="str">
        <f t="shared" si="422"/>
        <v/>
      </c>
      <c r="S310" s="95" t="str">
        <f t="shared" si="422"/>
        <v/>
      </c>
      <c r="T310" s="95" t="str">
        <f t="shared" si="424"/>
        <v/>
      </c>
      <c r="U310" s="95" t="str">
        <f t="shared" si="422"/>
        <v/>
      </c>
      <c r="V310" s="95" t="str">
        <f t="shared" si="425"/>
        <v/>
      </c>
      <c r="W310" s="95">
        <f t="shared" si="426"/>
        <v>-3</v>
      </c>
    </row>
    <row r="311" spans="1:23" ht="18" customHeight="1">
      <c r="A311" s="94">
        <v>4</v>
      </c>
      <c r="B311" s="95" t="str">
        <f t="shared" si="422"/>
        <v/>
      </c>
      <c r="C311" s="95" t="str">
        <f t="shared" si="422"/>
        <v/>
      </c>
      <c r="D311" s="95" t="str">
        <f t="shared" si="422"/>
        <v/>
      </c>
      <c r="E311" s="95" t="str">
        <f t="shared" si="422"/>
        <v/>
      </c>
      <c r="F311" s="95" t="str">
        <f t="shared" si="422"/>
        <v/>
      </c>
      <c r="G311" s="95" t="str">
        <f t="shared" si="422"/>
        <v/>
      </c>
      <c r="H311" s="95" t="str">
        <f t="shared" si="422"/>
        <v/>
      </c>
      <c r="I311" s="95" t="str">
        <f t="shared" si="422"/>
        <v/>
      </c>
      <c r="J311" s="95" t="str">
        <f t="shared" si="422"/>
        <v/>
      </c>
      <c r="K311" s="95" t="str">
        <f t="shared" si="422"/>
        <v/>
      </c>
      <c r="L311" s="95" t="str">
        <f t="shared" si="422"/>
        <v/>
      </c>
      <c r="M311" s="95" t="str">
        <f t="shared" si="422"/>
        <v/>
      </c>
      <c r="N311" s="95" t="str">
        <f t="shared" si="422"/>
        <v/>
      </c>
      <c r="O311" s="95" t="str">
        <f t="shared" si="423"/>
        <v>Địa-Sít</v>
      </c>
      <c r="P311" s="95" t="str">
        <f t="shared" si="422"/>
        <v/>
      </c>
      <c r="Q311" s="95" t="str">
        <f t="shared" si="422"/>
        <v/>
      </c>
      <c r="R311" s="95" t="str">
        <f t="shared" si="422"/>
        <v/>
      </c>
      <c r="S311" s="95" t="str">
        <f t="shared" si="422"/>
        <v/>
      </c>
      <c r="T311" s="95" t="str">
        <f t="shared" si="424"/>
        <v/>
      </c>
      <c r="U311" s="95" t="str">
        <f t="shared" si="422"/>
        <v/>
      </c>
      <c r="V311" s="95" t="str">
        <f t="shared" si="425"/>
        <v/>
      </c>
      <c r="W311" s="95">
        <f t="shared" si="426"/>
        <v>-2</v>
      </c>
    </row>
    <row r="312" spans="1:23" ht="18" customHeight="1">
      <c r="A312" s="98">
        <v>5</v>
      </c>
      <c r="B312" s="99" t="str">
        <f t="shared" si="422"/>
        <v/>
      </c>
      <c r="C312" s="99" t="str">
        <f t="shared" si="422"/>
        <v/>
      </c>
      <c r="D312" s="99" t="str">
        <f t="shared" si="422"/>
        <v/>
      </c>
      <c r="E312" s="99" t="str">
        <f t="shared" si="422"/>
        <v/>
      </c>
      <c r="F312" s="99" t="str">
        <f t="shared" si="422"/>
        <v/>
      </c>
      <c r="G312" s="99" t="str">
        <f t="shared" si="422"/>
        <v/>
      </c>
      <c r="H312" s="99" t="str">
        <f t="shared" si="422"/>
        <v/>
      </c>
      <c r="I312" s="99" t="str">
        <f t="shared" si="422"/>
        <v/>
      </c>
      <c r="J312" s="99" t="str">
        <f t="shared" si="422"/>
        <v/>
      </c>
      <c r="K312" s="99" t="str">
        <f t="shared" si="422"/>
        <v/>
      </c>
      <c r="L312" s="99" t="str">
        <f t="shared" si="422"/>
        <v/>
      </c>
      <c r="M312" s="99" t="str">
        <f t="shared" si="422"/>
        <v/>
      </c>
      <c r="N312" s="99" t="str">
        <f t="shared" si="422"/>
        <v/>
      </c>
      <c r="O312" s="99" t="str">
        <f t="shared" si="423"/>
        <v>Địa-Sít</v>
      </c>
      <c r="P312" s="99" t="str">
        <f t="shared" si="422"/>
        <v/>
      </c>
      <c r="Q312" s="99" t="str">
        <f t="shared" si="422"/>
        <v/>
      </c>
      <c r="R312" s="99" t="str">
        <f t="shared" si="422"/>
        <v/>
      </c>
      <c r="S312" s="99" t="str">
        <f t="shared" si="422"/>
        <v/>
      </c>
      <c r="T312" s="99" t="str">
        <f t="shared" si="424"/>
        <v/>
      </c>
      <c r="U312" s="99" t="str">
        <f t="shared" si="422"/>
        <v/>
      </c>
      <c r="V312" s="99" t="str">
        <f t="shared" si="425"/>
        <v/>
      </c>
      <c r="W312" s="99">
        <f t="shared" si="426"/>
        <v>-2</v>
      </c>
    </row>
    <row r="313" spans="1:23" ht="18" customHeight="1">
      <c r="A313" s="91">
        <v>1</v>
      </c>
      <c r="B313" s="92" t="str">
        <f t="shared" si="422"/>
        <v/>
      </c>
      <c r="C313" s="92" t="str">
        <f t="shared" si="422"/>
        <v/>
      </c>
      <c r="D313" s="92" t="str">
        <f t="shared" si="422"/>
        <v/>
      </c>
      <c r="E313" s="92" t="str">
        <f t="shared" si="422"/>
        <v/>
      </c>
      <c r="F313" s="92" t="str">
        <f t="shared" si="422"/>
        <v/>
      </c>
      <c r="G313" s="92" t="str">
        <f t="shared" si="422"/>
        <v/>
      </c>
      <c r="H313" s="92" t="str">
        <f t="shared" si="422"/>
        <v/>
      </c>
      <c r="I313" s="92" t="str">
        <f t="shared" si="422"/>
        <v/>
      </c>
      <c r="J313" s="92" t="str">
        <f t="shared" si="422"/>
        <v/>
      </c>
      <c r="K313" s="92" t="str">
        <f t="shared" si="422"/>
        <v/>
      </c>
      <c r="L313" s="92" t="str">
        <f t="shared" si="422"/>
        <v/>
      </c>
      <c r="M313" s="92" t="str">
        <f t="shared" si="422"/>
        <v/>
      </c>
      <c r="N313" s="92" t="str">
        <f t="shared" si="422"/>
        <v/>
      </c>
      <c r="O313" s="92" t="str">
        <f t="shared" si="423"/>
        <v/>
      </c>
      <c r="P313" s="92" t="str">
        <f t="shared" si="422"/>
        <v/>
      </c>
      <c r="Q313" s="92" t="str">
        <f t="shared" si="422"/>
        <v/>
      </c>
      <c r="R313" s="92" t="str">
        <f t="shared" si="422"/>
        <v/>
      </c>
      <c r="S313" s="92" t="str">
        <f t="shared" si="422"/>
        <v>Địa-Lụa</v>
      </c>
      <c r="T313" s="92" t="str">
        <f t="shared" si="424"/>
        <v/>
      </c>
      <c r="U313" s="92" t="str">
        <f t="shared" si="422"/>
        <v/>
      </c>
      <c r="V313" s="92" t="str">
        <f t="shared" si="425"/>
        <v/>
      </c>
      <c r="W313" s="93">
        <f t="shared" si="426"/>
        <v>-2</v>
      </c>
    </row>
    <row r="314" spans="1:23" ht="18" customHeight="1">
      <c r="A314" s="94">
        <v>2</v>
      </c>
      <c r="B314" s="95" t="str">
        <f t="shared" si="422"/>
        <v/>
      </c>
      <c r="C314" s="95" t="str">
        <f t="shared" si="422"/>
        <v/>
      </c>
      <c r="D314" s="95" t="str">
        <f t="shared" si="422"/>
        <v/>
      </c>
      <c r="E314" s="95" t="str">
        <f t="shared" si="422"/>
        <v/>
      </c>
      <c r="F314" s="95" t="str">
        <f t="shared" si="422"/>
        <v/>
      </c>
      <c r="G314" s="95" t="str">
        <f t="shared" si="422"/>
        <v/>
      </c>
      <c r="H314" s="95" t="str">
        <f t="shared" si="422"/>
        <v/>
      </c>
      <c r="I314" s="95" t="str">
        <f t="shared" si="422"/>
        <v/>
      </c>
      <c r="J314" s="95" t="str">
        <f t="shared" si="422"/>
        <v/>
      </c>
      <c r="K314" s="95" t="str">
        <f t="shared" si="422"/>
        <v/>
      </c>
      <c r="L314" s="95" t="str">
        <f t="shared" si="422"/>
        <v/>
      </c>
      <c r="M314" s="95" t="str">
        <f t="shared" si="422"/>
        <v/>
      </c>
      <c r="N314" s="95" t="str">
        <f t="shared" si="422"/>
        <v/>
      </c>
      <c r="O314" s="95" t="str">
        <f t="shared" si="423"/>
        <v/>
      </c>
      <c r="P314" s="95" t="str">
        <f t="shared" si="422"/>
        <v/>
      </c>
      <c r="Q314" s="95" t="str">
        <f t="shared" si="422"/>
        <v/>
      </c>
      <c r="R314" s="95" t="str">
        <f t="shared" si="422"/>
        <v/>
      </c>
      <c r="S314" s="95" t="str">
        <f t="shared" si="422"/>
        <v/>
      </c>
      <c r="T314" s="95" t="str">
        <f t="shared" si="424"/>
        <v/>
      </c>
      <c r="U314" s="95" t="str">
        <f t="shared" si="422"/>
        <v/>
      </c>
      <c r="V314" s="95" t="str">
        <f t="shared" si="425"/>
        <v/>
      </c>
      <c r="W314" s="96">
        <f t="shared" si="426"/>
        <v>-3</v>
      </c>
    </row>
    <row r="315" spans="1:23" ht="18" customHeight="1">
      <c r="A315" s="97" t="s">
        <v>73</v>
      </c>
      <c r="B315" s="95" t="str">
        <f t="shared" si="422"/>
        <v/>
      </c>
      <c r="C315" s="95" t="str">
        <f t="shared" si="422"/>
        <v/>
      </c>
      <c r="D315" s="95" t="str">
        <f t="shared" si="422"/>
        <v/>
      </c>
      <c r="E315" s="95" t="str">
        <f t="shared" si="422"/>
        <v/>
      </c>
      <c r="F315" s="95" t="str">
        <f t="shared" si="422"/>
        <v/>
      </c>
      <c r="G315" s="95" t="str">
        <f t="shared" si="422"/>
        <v/>
      </c>
      <c r="H315" s="95" t="str">
        <f t="shared" si="422"/>
        <v/>
      </c>
      <c r="I315" s="95" t="str">
        <f t="shared" si="422"/>
        <v/>
      </c>
      <c r="J315" s="95" t="str">
        <f t="shared" si="422"/>
        <v/>
      </c>
      <c r="K315" s="95" t="str">
        <f t="shared" si="422"/>
        <v/>
      </c>
      <c r="L315" s="95" t="str">
        <f t="shared" si="422"/>
        <v/>
      </c>
      <c r="M315" s="95" t="str">
        <f t="shared" si="422"/>
        <v/>
      </c>
      <c r="N315" s="95" t="str">
        <f t="shared" si="422"/>
        <v/>
      </c>
      <c r="O315" s="95" t="str">
        <f t="shared" si="423"/>
        <v/>
      </c>
      <c r="P315" s="95" t="str">
        <f t="shared" si="422"/>
        <v/>
      </c>
      <c r="Q315" s="95" t="str">
        <f t="shared" si="422"/>
        <v/>
      </c>
      <c r="R315" s="95" t="str">
        <f t="shared" si="422"/>
        <v/>
      </c>
      <c r="S315" s="95" t="str">
        <f t="shared" si="422"/>
        <v/>
      </c>
      <c r="T315" s="95" t="str">
        <f t="shared" si="424"/>
        <v/>
      </c>
      <c r="U315" s="95" t="str">
        <f t="shared" si="422"/>
        <v/>
      </c>
      <c r="V315" s="95" t="str">
        <f t="shared" si="425"/>
        <v/>
      </c>
      <c r="W315" s="96">
        <f t="shared" si="426"/>
        <v>-3</v>
      </c>
    </row>
    <row r="316" spans="1:23" ht="18" customHeight="1">
      <c r="A316" s="94">
        <v>4</v>
      </c>
      <c r="B316" s="95" t="str">
        <f t="shared" si="422"/>
        <v/>
      </c>
      <c r="C316" s="95" t="str">
        <f t="shared" si="422"/>
        <v/>
      </c>
      <c r="D316" s="95" t="str">
        <f t="shared" si="422"/>
        <v/>
      </c>
      <c r="E316" s="95" t="str">
        <f t="shared" si="422"/>
        <v/>
      </c>
      <c r="F316" s="95" t="str">
        <f t="shared" si="422"/>
        <v/>
      </c>
      <c r="G316" s="95" t="str">
        <f t="shared" si="422"/>
        <v/>
      </c>
      <c r="H316" s="95" t="str">
        <f t="shared" si="422"/>
        <v/>
      </c>
      <c r="I316" s="95" t="str">
        <f t="shared" si="422"/>
        <v/>
      </c>
      <c r="J316" s="95" t="str">
        <f t="shared" si="422"/>
        <v/>
      </c>
      <c r="K316" s="95" t="str">
        <f t="shared" si="422"/>
        <v/>
      </c>
      <c r="L316" s="95" t="str">
        <f t="shared" si="422"/>
        <v/>
      </c>
      <c r="M316" s="95" t="str">
        <f t="shared" si="422"/>
        <v/>
      </c>
      <c r="N316" s="95" t="str">
        <f t="shared" si="422"/>
        <v/>
      </c>
      <c r="O316" s="95" t="str">
        <f t="shared" si="423"/>
        <v/>
      </c>
      <c r="P316" s="95" t="str">
        <f t="shared" si="422"/>
        <v/>
      </c>
      <c r="Q316" s="95" t="str">
        <f t="shared" si="422"/>
        <v/>
      </c>
      <c r="R316" s="95" t="str">
        <f t="shared" si="422"/>
        <v/>
      </c>
      <c r="S316" s="95" t="str">
        <f t="shared" si="422"/>
        <v/>
      </c>
      <c r="T316" s="95" t="str">
        <f t="shared" si="424"/>
        <v/>
      </c>
      <c r="U316" s="95" t="str">
        <f t="shared" si="422"/>
        <v/>
      </c>
      <c r="V316" s="95" t="str">
        <f t="shared" si="425"/>
        <v/>
      </c>
      <c r="W316" s="96">
        <f t="shared" si="426"/>
        <v>-3</v>
      </c>
    </row>
    <row r="317" spans="1:23" ht="18" customHeight="1">
      <c r="A317" s="98">
        <v>5</v>
      </c>
      <c r="B317" s="99" t="str">
        <f t="shared" si="422"/>
        <v/>
      </c>
      <c r="C317" s="99" t="str">
        <f t="shared" si="422"/>
        <v/>
      </c>
      <c r="D317" s="99" t="str">
        <f t="shared" si="422"/>
        <v/>
      </c>
      <c r="E317" s="99" t="str">
        <f t="shared" ref="E317:U332" si="427">IF(OR(E20="Địa-Lụa",E20="Địa-Sít",E20="Địa-Hạnh"),E20,"")</f>
        <v/>
      </c>
      <c r="F317" s="99" t="str">
        <f t="shared" si="427"/>
        <v/>
      </c>
      <c r="G317" s="99" t="str">
        <f t="shared" si="427"/>
        <v/>
      </c>
      <c r="H317" s="99" t="str">
        <f t="shared" si="427"/>
        <v/>
      </c>
      <c r="I317" s="99" t="str">
        <f t="shared" si="427"/>
        <v/>
      </c>
      <c r="J317" s="99" t="str">
        <f t="shared" si="427"/>
        <v/>
      </c>
      <c r="K317" s="99" t="str">
        <f t="shared" si="427"/>
        <v/>
      </c>
      <c r="L317" s="99" t="str">
        <f t="shared" si="427"/>
        <v/>
      </c>
      <c r="M317" s="99" t="str">
        <f t="shared" si="427"/>
        <v>Địa-Lụa</v>
      </c>
      <c r="N317" s="99" t="str">
        <f t="shared" si="427"/>
        <v/>
      </c>
      <c r="O317" s="99" t="str">
        <f t="shared" ref="O317" si="428">IF(OR(O20="Địa-Lụa",O20="Địa-Sít",O20="Địa-Hạnh"),O20,"")</f>
        <v/>
      </c>
      <c r="P317" s="99" t="str">
        <f t="shared" si="427"/>
        <v/>
      </c>
      <c r="Q317" s="99" t="str">
        <f t="shared" si="427"/>
        <v/>
      </c>
      <c r="R317" s="99" t="str">
        <f t="shared" si="427"/>
        <v/>
      </c>
      <c r="S317" s="99" t="str">
        <f t="shared" si="427"/>
        <v/>
      </c>
      <c r="T317" s="99" t="str">
        <f t="shared" ref="T317" si="429">IF(OR(T20="Địa-Lụa",T20="Địa-Sít",T20="Địa-Hạnh"),T20,"")</f>
        <v/>
      </c>
      <c r="U317" s="99" t="str">
        <f t="shared" si="427"/>
        <v/>
      </c>
      <c r="V317" s="99" t="str">
        <f t="shared" si="425"/>
        <v/>
      </c>
      <c r="W317" s="100">
        <f t="shared" si="426"/>
        <v>-2</v>
      </c>
    </row>
    <row r="318" spans="1:23" ht="18" customHeight="1">
      <c r="A318" s="91">
        <v>1</v>
      </c>
      <c r="B318" s="92" t="str">
        <f t="shared" ref="B318:R332" si="430">IF(OR(B21="Địa-Lụa",B21="Địa-Sít",B21="Địa-Hạnh"),B21,"")</f>
        <v/>
      </c>
      <c r="C318" s="92" t="str">
        <f t="shared" si="430"/>
        <v/>
      </c>
      <c r="D318" s="92" t="str">
        <f t="shared" si="430"/>
        <v>Địa-Hạnh</v>
      </c>
      <c r="E318" s="92" t="str">
        <f t="shared" si="430"/>
        <v/>
      </c>
      <c r="F318" s="92" t="str">
        <f t="shared" si="430"/>
        <v/>
      </c>
      <c r="G318" s="92" t="str">
        <f t="shared" si="430"/>
        <v/>
      </c>
      <c r="H318" s="92" t="str">
        <f t="shared" si="430"/>
        <v/>
      </c>
      <c r="I318" s="92" t="str">
        <f t="shared" si="427"/>
        <v/>
      </c>
      <c r="J318" s="92" t="str">
        <f t="shared" si="427"/>
        <v/>
      </c>
      <c r="K318" s="92" t="str">
        <f t="shared" si="427"/>
        <v/>
      </c>
      <c r="L318" s="92" t="str">
        <f t="shared" si="427"/>
        <v/>
      </c>
      <c r="M318" s="92" t="str">
        <f t="shared" si="427"/>
        <v/>
      </c>
      <c r="N318" s="92" t="str">
        <f t="shared" si="427"/>
        <v/>
      </c>
      <c r="O318" s="92" t="str">
        <f t="shared" ref="O318" si="431">IF(OR(O21="Địa-Lụa",O21="Địa-Sít",O21="Địa-Hạnh"),O21,"")</f>
        <v/>
      </c>
      <c r="P318" s="92" t="str">
        <f t="shared" si="427"/>
        <v/>
      </c>
      <c r="Q318" s="92" t="str">
        <f t="shared" si="427"/>
        <v/>
      </c>
      <c r="R318" s="92" t="str">
        <f>IF(OR(R21="Địa-Lụa",R21="Địa-Sít",R21="Địa-Hạnh"),R21,"")</f>
        <v/>
      </c>
      <c r="S318" s="92" t="str">
        <f t="shared" si="427"/>
        <v/>
      </c>
      <c r="T318" s="92" t="str">
        <f t="shared" ref="T318" si="432">IF(OR(T21="Địa-Lụa",T21="Địa-Sít",T21="Địa-Hạnh"),T21,"")</f>
        <v/>
      </c>
      <c r="U318" s="92" t="str">
        <f t="shared" si="427"/>
        <v/>
      </c>
      <c r="V318" s="92" t="str">
        <f t="shared" si="425"/>
        <v/>
      </c>
      <c r="W318" s="93">
        <f t="shared" si="426"/>
        <v>-2</v>
      </c>
    </row>
    <row r="319" spans="1:23" ht="18" customHeight="1">
      <c r="A319" s="94">
        <v>2</v>
      </c>
      <c r="B319" s="95" t="str">
        <f t="shared" si="430"/>
        <v/>
      </c>
      <c r="C319" s="95" t="str">
        <f t="shared" si="430"/>
        <v/>
      </c>
      <c r="D319" s="95" t="str">
        <f t="shared" si="430"/>
        <v>Địa-Hạnh</v>
      </c>
      <c r="E319" s="95" t="str">
        <f t="shared" si="430"/>
        <v/>
      </c>
      <c r="F319" s="95" t="str">
        <f t="shared" si="430"/>
        <v/>
      </c>
      <c r="G319" s="95" t="str">
        <f t="shared" si="430"/>
        <v/>
      </c>
      <c r="H319" s="95" t="str">
        <f t="shared" si="430"/>
        <v/>
      </c>
      <c r="I319" s="95" t="str">
        <f t="shared" si="427"/>
        <v/>
      </c>
      <c r="J319" s="95" t="str">
        <f t="shared" si="427"/>
        <v/>
      </c>
      <c r="K319" s="95" t="str">
        <f t="shared" si="427"/>
        <v/>
      </c>
      <c r="L319" s="95" t="str">
        <f t="shared" si="427"/>
        <v/>
      </c>
      <c r="M319" s="95" t="str">
        <f t="shared" si="427"/>
        <v/>
      </c>
      <c r="N319" s="95" t="str">
        <f t="shared" si="427"/>
        <v/>
      </c>
      <c r="O319" s="95" t="str">
        <f t="shared" ref="O319" si="433">IF(OR(O22="Địa-Lụa",O22="Địa-Sít",O22="Địa-Hạnh"),O22,"")</f>
        <v/>
      </c>
      <c r="P319" s="95" t="str">
        <f t="shared" si="427"/>
        <v/>
      </c>
      <c r="Q319" s="95" t="str">
        <f t="shared" si="427"/>
        <v/>
      </c>
      <c r="R319" s="95" t="str">
        <f t="shared" si="427"/>
        <v/>
      </c>
      <c r="S319" s="95" t="str">
        <f t="shared" si="427"/>
        <v/>
      </c>
      <c r="T319" s="95" t="str">
        <f t="shared" ref="T319" si="434">IF(OR(T22="Địa-Lụa",T22="Địa-Sít",T22="Địa-Hạnh"),T22,"")</f>
        <v/>
      </c>
      <c r="U319" s="95" t="str">
        <f t="shared" si="427"/>
        <v/>
      </c>
      <c r="V319" s="95" t="str">
        <f t="shared" si="425"/>
        <v/>
      </c>
      <c r="W319" s="96">
        <f t="shared" si="426"/>
        <v>-2</v>
      </c>
    </row>
    <row r="320" spans="1:23" ht="18" customHeight="1">
      <c r="A320" s="97" t="s">
        <v>74</v>
      </c>
      <c r="B320" s="95" t="str">
        <f t="shared" si="430"/>
        <v/>
      </c>
      <c r="C320" s="95" t="str">
        <f t="shared" si="430"/>
        <v/>
      </c>
      <c r="D320" s="95" t="str">
        <f t="shared" si="430"/>
        <v/>
      </c>
      <c r="E320" s="95" t="str">
        <f t="shared" si="430"/>
        <v>Địa-Hạnh</v>
      </c>
      <c r="F320" s="95" t="str">
        <f t="shared" si="430"/>
        <v/>
      </c>
      <c r="G320" s="95" t="str">
        <f t="shared" si="430"/>
        <v/>
      </c>
      <c r="H320" s="95" t="str">
        <f t="shared" si="430"/>
        <v/>
      </c>
      <c r="I320" s="95" t="str">
        <f t="shared" si="427"/>
        <v/>
      </c>
      <c r="J320" s="95" t="str">
        <f t="shared" si="427"/>
        <v/>
      </c>
      <c r="K320" s="95" t="str">
        <f t="shared" si="427"/>
        <v/>
      </c>
      <c r="L320" s="95" t="str">
        <f t="shared" si="427"/>
        <v/>
      </c>
      <c r="M320" s="95" t="str">
        <f t="shared" si="427"/>
        <v/>
      </c>
      <c r="N320" s="95" t="str">
        <f t="shared" si="427"/>
        <v/>
      </c>
      <c r="O320" s="95" t="str">
        <f t="shared" ref="O320" si="435">IF(OR(O23="Địa-Lụa",O23="Địa-Sít",O23="Địa-Hạnh"),O23,"")</f>
        <v/>
      </c>
      <c r="P320" s="95" t="str">
        <f t="shared" si="427"/>
        <v/>
      </c>
      <c r="Q320" s="95" t="str">
        <f t="shared" si="427"/>
        <v/>
      </c>
      <c r="R320" s="95" t="str">
        <f t="shared" si="427"/>
        <v/>
      </c>
      <c r="S320" s="95" t="str">
        <f t="shared" si="427"/>
        <v/>
      </c>
      <c r="T320" s="95" t="str">
        <f t="shared" ref="T320" si="436">IF(OR(T23="Địa-Lụa",T23="Địa-Sít",T23="Địa-Hạnh"),T23,"")</f>
        <v/>
      </c>
      <c r="U320" s="95" t="str">
        <f t="shared" si="427"/>
        <v/>
      </c>
      <c r="V320" s="95" t="str">
        <f t="shared" si="425"/>
        <v/>
      </c>
      <c r="W320" s="96">
        <f t="shared" si="426"/>
        <v>-2</v>
      </c>
    </row>
    <row r="321" spans="1:23" ht="18" customHeight="1">
      <c r="A321" s="94">
        <v>4</v>
      </c>
      <c r="B321" s="95" t="str">
        <f t="shared" si="430"/>
        <v/>
      </c>
      <c r="C321" s="95" t="str">
        <f t="shared" si="430"/>
        <v/>
      </c>
      <c r="D321" s="95" t="str">
        <f t="shared" si="430"/>
        <v/>
      </c>
      <c r="E321" s="95" t="str">
        <f t="shared" si="430"/>
        <v>Địa-Hạnh</v>
      </c>
      <c r="F321" s="95" t="str">
        <f t="shared" si="430"/>
        <v/>
      </c>
      <c r="G321" s="95" t="str">
        <f t="shared" si="430"/>
        <v/>
      </c>
      <c r="H321" s="95" t="str">
        <f t="shared" si="430"/>
        <v/>
      </c>
      <c r="I321" s="95" t="str">
        <f t="shared" si="427"/>
        <v/>
      </c>
      <c r="J321" s="95" t="str">
        <f t="shared" si="427"/>
        <v/>
      </c>
      <c r="K321" s="95" t="str">
        <f t="shared" si="427"/>
        <v/>
      </c>
      <c r="L321" s="95" t="str">
        <f t="shared" si="427"/>
        <v/>
      </c>
      <c r="M321" s="95" t="str">
        <f t="shared" si="427"/>
        <v/>
      </c>
      <c r="N321" s="95" t="str">
        <f t="shared" si="427"/>
        <v/>
      </c>
      <c r="O321" s="95" t="str">
        <f t="shared" ref="O321" si="437">IF(OR(O24="Địa-Lụa",O24="Địa-Sít",O24="Địa-Hạnh"),O24,"")</f>
        <v/>
      </c>
      <c r="P321" s="95" t="str">
        <f t="shared" si="427"/>
        <v/>
      </c>
      <c r="Q321" s="95" t="str">
        <f t="shared" si="427"/>
        <v/>
      </c>
      <c r="R321" s="95" t="str">
        <f t="shared" si="427"/>
        <v/>
      </c>
      <c r="S321" s="95" t="str">
        <f t="shared" si="427"/>
        <v/>
      </c>
      <c r="T321" s="95" t="str">
        <f t="shared" ref="T321" si="438">IF(OR(T24="Địa-Lụa",T24="Địa-Sít",T24="Địa-Hạnh"),T24,"")</f>
        <v/>
      </c>
      <c r="U321" s="95" t="str">
        <f t="shared" si="427"/>
        <v/>
      </c>
      <c r="V321" s="95" t="str">
        <f t="shared" si="425"/>
        <v/>
      </c>
      <c r="W321" s="96">
        <f t="shared" si="426"/>
        <v>-2</v>
      </c>
    </row>
    <row r="322" spans="1:23" ht="18" customHeight="1">
      <c r="A322" s="98">
        <v>5</v>
      </c>
      <c r="B322" s="99" t="str">
        <f t="shared" si="430"/>
        <v/>
      </c>
      <c r="C322" s="99" t="str">
        <f t="shared" si="430"/>
        <v/>
      </c>
      <c r="D322" s="99" t="str">
        <f t="shared" si="430"/>
        <v/>
      </c>
      <c r="E322" s="99" t="str">
        <f t="shared" si="430"/>
        <v/>
      </c>
      <c r="F322" s="99" t="str">
        <f t="shared" si="430"/>
        <v/>
      </c>
      <c r="G322" s="99" t="str">
        <f t="shared" si="430"/>
        <v/>
      </c>
      <c r="H322" s="99" t="str">
        <f t="shared" si="430"/>
        <v/>
      </c>
      <c r="I322" s="99" t="str">
        <f t="shared" si="427"/>
        <v/>
      </c>
      <c r="J322" s="99" t="str">
        <f t="shared" si="427"/>
        <v/>
      </c>
      <c r="K322" s="99" t="str">
        <f t="shared" si="427"/>
        <v/>
      </c>
      <c r="L322" s="99" t="str">
        <f t="shared" si="427"/>
        <v/>
      </c>
      <c r="M322" s="99" t="str">
        <f t="shared" si="427"/>
        <v/>
      </c>
      <c r="N322" s="99" t="str">
        <f t="shared" si="427"/>
        <v/>
      </c>
      <c r="O322" s="99" t="str">
        <f t="shared" ref="O322" si="439">IF(OR(O25="Địa-Lụa",O25="Địa-Sít",O25="Địa-Hạnh"),O25,"")</f>
        <v/>
      </c>
      <c r="P322" s="99" t="str">
        <f t="shared" si="427"/>
        <v/>
      </c>
      <c r="Q322" s="99" t="str">
        <f t="shared" si="427"/>
        <v/>
      </c>
      <c r="R322" s="99" t="str">
        <f t="shared" si="427"/>
        <v/>
      </c>
      <c r="S322" s="99" t="str">
        <f t="shared" si="427"/>
        <v/>
      </c>
      <c r="T322" s="99" t="str">
        <f t="shared" ref="T322" si="440">IF(OR(T25="Địa-Lụa",T25="Địa-Sít",T25="Địa-Hạnh"),T25,"")</f>
        <v/>
      </c>
      <c r="U322" s="99" t="str">
        <f t="shared" si="427"/>
        <v/>
      </c>
      <c r="V322" s="99" t="str">
        <f t="shared" si="425"/>
        <v/>
      </c>
      <c r="W322" s="100">
        <f t="shared" si="426"/>
        <v>-3</v>
      </c>
    </row>
    <row r="323" spans="1:23" ht="18" customHeight="1">
      <c r="A323" s="91">
        <v>1</v>
      </c>
      <c r="B323" s="92" t="str">
        <f t="shared" si="430"/>
        <v/>
      </c>
      <c r="C323" s="92" t="str">
        <f t="shared" si="430"/>
        <v/>
      </c>
      <c r="D323" s="92" t="str">
        <f t="shared" si="430"/>
        <v/>
      </c>
      <c r="E323" s="92" t="str">
        <f t="shared" si="430"/>
        <v/>
      </c>
      <c r="F323" s="92" t="str">
        <f t="shared" si="430"/>
        <v/>
      </c>
      <c r="G323" s="92" t="str">
        <f t="shared" si="430"/>
        <v/>
      </c>
      <c r="H323" s="92" t="str">
        <f t="shared" si="430"/>
        <v/>
      </c>
      <c r="I323" s="92" t="str">
        <f t="shared" si="430"/>
        <v/>
      </c>
      <c r="J323" s="92" t="str">
        <f t="shared" si="430"/>
        <v/>
      </c>
      <c r="K323" s="92" t="str">
        <f t="shared" si="430"/>
        <v/>
      </c>
      <c r="L323" s="92" t="str">
        <f t="shared" si="430"/>
        <v/>
      </c>
      <c r="M323" s="92" t="str">
        <f t="shared" si="430"/>
        <v/>
      </c>
      <c r="N323" s="92" t="str">
        <f t="shared" si="430"/>
        <v/>
      </c>
      <c r="O323" s="92" t="str">
        <f t="shared" ref="O323" si="441">IF(OR(O26="Địa-Lụa",O26="Địa-Sít",O26="Địa-Hạnh"),O26,"")</f>
        <v/>
      </c>
      <c r="P323" s="92" t="str">
        <f t="shared" si="430"/>
        <v/>
      </c>
      <c r="Q323" s="92" t="str">
        <f t="shared" si="430"/>
        <v/>
      </c>
      <c r="R323" s="92" t="str">
        <f t="shared" si="430"/>
        <v/>
      </c>
      <c r="S323" s="92" t="str">
        <f t="shared" si="427"/>
        <v/>
      </c>
      <c r="T323" s="92" t="str">
        <f t="shared" ref="T323" si="442">IF(OR(T26="Địa-Lụa",T26="Địa-Sít",T26="Địa-Hạnh"),T26,"")</f>
        <v/>
      </c>
      <c r="U323" s="92" t="str">
        <f t="shared" si="427"/>
        <v/>
      </c>
      <c r="V323" s="92" t="str">
        <f t="shared" si="425"/>
        <v/>
      </c>
      <c r="W323" s="93">
        <f t="shared" si="426"/>
        <v>-3</v>
      </c>
    </row>
    <row r="324" spans="1:23" ht="18" customHeight="1">
      <c r="A324" s="94">
        <v>2</v>
      </c>
      <c r="B324" s="95" t="str">
        <f t="shared" si="430"/>
        <v/>
      </c>
      <c r="C324" s="95" t="str">
        <f t="shared" si="430"/>
        <v/>
      </c>
      <c r="D324" s="95" t="str">
        <f t="shared" si="430"/>
        <v/>
      </c>
      <c r="E324" s="95" t="str">
        <f t="shared" si="430"/>
        <v/>
      </c>
      <c r="F324" s="95" t="str">
        <f t="shared" si="430"/>
        <v/>
      </c>
      <c r="G324" s="95" t="str">
        <f t="shared" si="430"/>
        <v/>
      </c>
      <c r="H324" s="95" t="str">
        <f t="shared" si="430"/>
        <v/>
      </c>
      <c r="I324" s="95" t="str">
        <f t="shared" si="430"/>
        <v/>
      </c>
      <c r="J324" s="95" t="str">
        <f t="shared" si="430"/>
        <v/>
      </c>
      <c r="K324" s="95" t="str">
        <f t="shared" si="430"/>
        <v/>
      </c>
      <c r="L324" s="95" t="str">
        <f t="shared" si="430"/>
        <v/>
      </c>
      <c r="M324" s="95" t="str">
        <f t="shared" si="430"/>
        <v/>
      </c>
      <c r="N324" s="95" t="str">
        <f t="shared" si="430"/>
        <v/>
      </c>
      <c r="O324" s="95" t="str">
        <f t="shared" ref="O324" si="443">IF(OR(O27="Địa-Lụa",O27="Địa-Sít",O27="Địa-Hạnh"),O27,"")</f>
        <v/>
      </c>
      <c r="P324" s="95" t="str">
        <f t="shared" si="430"/>
        <v/>
      </c>
      <c r="Q324" s="95" t="str">
        <f t="shared" si="430"/>
        <v/>
      </c>
      <c r="R324" s="95" t="str">
        <f t="shared" si="430"/>
        <v/>
      </c>
      <c r="S324" s="95" t="str">
        <f t="shared" si="427"/>
        <v/>
      </c>
      <c r="T324" s="95" t="str">
        <f t="shared" ref="T324" si="444">IF(OR(T27="Địa-Lụa",T27="Địa-Sít",T27="Địa-Hạnh"),T27,"")</f>
        <v/>
      </c>
      <c r="U324" s="95" t="str">
        <f t="shared" si="427"/>
        <v/>
      </c>
      <c r="V324" s="95" t="str">
        <f t="shared" si="425"/>
        <v/>
      </c>
      <c r="W324" s="96">
        <f t="shared" si="426"/>
        <v>-3</v>
      </c>
    </row>
    <row r="325" spans="1:23" ht="18" customHeight="1">
      <c r="A325" s="101" t="s">
        <v>25</v>
      </c>
      <c r="B325" s="95" t="str">
        <f t="shared" si="430"/>
        <v/>
      </c>
      <c r="C325" s="95" t="str">
        <f t="shared" si="430"/>
        <v/>
      </c>
      <c r="D325" s="95" t="str">
        <f t="shared" si="430"/>
        <v/>
      </c>
      <c r="E325" s="95" t="str">
        <f t="shared" si="430"/>
        <v/>
      </c>
      <c r="F325" s="95" t="str">
        <f t="shared" si="430"/>
        <v/>
      </c>
      <c r="G325" s="95" t="str">
        <f t="shared" si="430"/>
        <v/>
      </c>
      <c r="H325" s="95" t="str">
        <f t="shared" si="430"/>
        <v/>
      </c>
      <c r="I325" s="95" t="str">
        <f t="shared" si="430"/>
        <v/>
      </c>
      <c r="J325" s="95" t="str">
        <f t="shared" si="430"/>
        <v/>
      </c>
      <c r="K325" s="95" t="str">
        <f t="shared" si="430"/>
        <v/>
      </c>
      <c r="L325" s="95" t="str">
        <f t="shared" si="430"/>
        <v/>
      </c>
      <c r="M325" s="95" t="str">
        <f t="shared" si="430"/>
        <v/>
      </c>
      <c r="N325" s="95" t="str">
        <f t="shared" si="430"/>
        <v/>
      </c>
      <c r="O325" s="95" t="str">
        <f t="shared" ref="O325" si="445">IF(OR(O28="Địa-Lụa",O28="Địa-Sít",O28="Địa-Hạnh"),O28,"")</f>
        <v/>
      </c>
      <c r="P325" s="95" t="str">
        <f t="shared" si="430"/>
        <v/>
      </c>
      <c r="Q325" s="95" t="str">
        <f t="shared" si="430"/>
        <v/>
      </c>
      <c r="R325" s="95" t="str">
        <f t="shared" si="430"/>
        <v/>
      </c>
      <c r="S325" s="95" t="str">
        <f t="shared" si="427"/>
        <v/>
      </c>
      <c r="T325" s="95" t="str">
        <f t="shared" ref="T325" si="446">IF(OR(T28="Địa-Lụa",T28="Địa-Sít",T28="Địa-Hạnh"),T28,"")</f>
        <v/>
      </c>
      <c r="U325" s="95" t="str">
        <f t="shared" si="427"/>
        <v/>
      </c>
      <c r="V325" s="95" t="str">
        <f t="shared" si="425"/>
        <v/>
      </c>
      <c r="W325" s="96">
        <f t="shared" si="426"/>
        <v>-3</v>
      </c>
    </row>
    <row r="326" spans="1:23" ht="18" customHeight="1">
      <c r="A326" s="94">
        <v>4</v>
      </c>
      <c r="B326" s="95" t="str">
        <f t="shared" si="430"/>
        <v/>
      </c>
      <c r="C326" s="95" t="str">
        <f t="shared" si="430"/>
        <v/>
      </c>
      <c r="D326" s="95" t="str">
        <f t="shared" si="430"/>
        <v/>
      </c>
      <c r="E326" s="95" t="str">
        <f t="shared" si="430"/>
        <v/>
      </c>
      <c r="F326" s="95" t="str">
        <f t="shared" si="430"/>
        <v/>
      </c>
      <c r="G326" s="95" t="str">
        <f t="shared" si="430"/>
        <v/>
      </c>
      <c r="H326" s="95" t="str">
        <f t="shared" si="430"/>
        <v/>
      </c>
      <c r="I326" s="95" t="str">
        <f t="shared" si="430"/>
        <v/>
      </c>
      <c r="J326" s="95" t="str">
        <f t="shared" si="430"/>
        <v/>
      </c>
      <c r="K326" s="95" t="str">
        <f t="shared" si="430"/>
        <v/>
      </c>
      <c r="L326" s="95" t="str">
        <f t="shared" si="430"/>
        <v/>
      </c>
      <c r="M326" s="95" t="str">
        <f t="shared" si="430"/>
        <v/>
      </c>
      <c r="N326" s="95" t="str">
        <f t="shared" si="430"/>
        <v/>
      </c>
      <c r="O326" s="95" t="str">
        <f t="shared" ref="O326" si="447">IF(OR(O29="Địa-Lụa",O29="Địa-Sít",O29="Địa-Hạnh"),O29,"")</f>
        <v/>
      </c>
      <c r="P326" s="95" t="str">
        <f t="shared" si="430"/>
        <v/>
      </c>
      <c r="Q326" s="95" t="str">
        <f t="shared" si="430"/>
        <v/>
      </c>
      <c r="R326" s="95" t="str">
        <f t="shared" si="430"/>
        <v/>
      </c>
      <c r="S326" s="95" t="str">
        <f t="shared" si="427"/>
        <v/>
      </c>
      <c r="T326" s="95" t="str">
        <f t="shared" ref="T326" si="448">IF(OR(T29="Địa-Lụa",T29="Địa-Sít",T29="Địa-Hạnh"),T29,"")</f>
        <v/>
      </c>
      <c r="U326" s="95" t="str">
        <f t="shared" si="427"/>
        <v/>
      </c>
      <c r="V326" s="95" t="str">
        <f t="shared" si="425"/>
        <v/>
      </c>
      <c r="W326" s="96">
        <f t="shared" si="426"/>
        <v>-3</v>
      </c>
    </row>
    <row r="327" spans="1:23" ht="18" customHeight="1">
      <c r="A327" s="94">
        <v>5</v>
      </c>
      <c r="B327" s="99" t="str">
        <f t="shared" si="430"/>
        <v/>
      </c>
      <c r="C327" s="99" t="str">
        <f t="shared" si="430"/>
        <v/>
      </c>
      <c r="D327" s="99" t="str">
        <f t="shared" si="430"/>
        <v/>
      </c>
      <c r="E327" s="99" t="str">
        <f t="shared" si="430"/>
        <v/>
      </c>
      <c r="F327" s="99" t="str">
        <f t="shared" si="430"/>
        <v/>
      </c>
      <c r="G327" s="99" t="str">
        <f t="shared" si="430"/>
        <v/>
      </c>
      <c r="H327" s="99" t="str">
        <f t="shared" si="430"/>
        <v/>
      </c>
      <c r="I327" s="99" t="str">
        <f t="shared" si="430"/>
        <v/>
      </c>
      <c r="J327" s="99" t="str">
        <f t="shared" si="430"/>
        <v/>
      </c>
      <c r="K327" s="99" t="str">
        <f t="shared" si="430"/>
        <v/>
      </c>
      <c r="L327" s="99" t="str">
        <f t="shared" si="430"/>
        <v/>
      </c>
      <c r="M327" s="99" t="str">
        <f t="shared" si="430"/>
        <v/>
      </c>
      <c r="N327" s="99" t="str">
        <f t="shared" si="430"/>
        <v/>
      </c>
      <c r="O327" s="99" t="str">
        <f t="shared" ref="O327" si="449">IF(OR(O30="Địa-Lụa",O30="Địa-Sít",O30="Địa-Hạnh"),O30,"")</f>
        <v/>
      </c>
      <c r="P327" s="99" t="str">
        <f t="shared" si="430"/>
        <v/>
      </c>
      <c r="Q327" s="99" t="str">
        <f t="shared" si="430"/>
        <v/>
      </c>
      <c r="R327" s="99" t="str">
        <f t="shared" si="430"/>
        <v/>
      </c>
      <c r="S327" s="99" t="str">
        <f t="shared" si="427"/>
        <v/>
      </c>
      <c r="T327" s="99" t="str">
        <f t="shared" ref="T327" si="450">IF(OR(T30="Địa-Lụa",T30="Địa-Sít",T30="Địa-Hạnh"),T30,"")</f>
        <v/>
      </c>
      <c r="U327" s="99" t="str">
        <f t="shared" si="427"/>
        <v/>
      </c>
      <c r="V327" s="99" t="str">
        <f t="shared" si="425"/>
        <v/>
      </c>
      <c r="W327" s="100">
        <f t="shared" si="426"/>
        <v>-3</v>
      </c>
    </row>
    <row r="328" spans="1:23" ht="18" customHeight="1">
      <c r="A328" s="102" t="s">
        <v>75</v>
      </c>
      <c r="B328" s="92" t="str">
        <f t="shared" si="430"/>
        <v/>
      </c>
      <c r="C328" s="92" t="str">
        <f t="shared" si="430"/>
        <v/>
      </c>
      <c r="D328" s="92" t="str">
        <f t="shared" si="430"/>
        <v>Địa-Hạnh</v>
      </c>
      <c r="E328" s="92" t="str">
        <f t="shared" si="430"/>
        <v/>
      </c>
      <c r="F328" s="92" t="str">
        <f t="shared" si="430"/>
        <v/>
      </c>
      <c r="G328" s="92" t="str">
        <f t="shared" si="430"/>
        <v/>
      </c>
      <c r="H328" s="92" t="str">
        <f t="shared" si="430"/>
        <v/>
      </c>
      <c r="I328" s="92" t="str">
        <f t="shared" si="430"/>
        <v/>
      </c>
      <c r="J328" s="92" t="str">
        <f t="shared" si="430"/>
        <v/>
      </c>
      <c r="K328" s="92" t="str">
        <f t="shared" si="430"/>
        <v/>
      </c>
      <c r="L328" s="92" t="str">
        <f t="shared" si="430"/>
        <v/>
      </c>
      <c r="M328" s="92" t="str">
        <f t="shared" si="430"/>
        <v/>
      </c>
      <c r="N328" s="92" t="str">
        <f t="shared" si="430"/>
        <v/>
      </c>
      <c r="O328" s="92" t="str">
        <f t="shared" ref="O328" si="451">IF(OR(O31="Địa-Lụa",O31="Địa-Sít",O31="Địa-Hạnh"),O31,"")</f>
        <v/>
      </c>
      <c r="P328" s="92" t="str">
        <f t="shared" si="430"/>
        <v/>
      </c>
      <c r="Q328" s="92" t="str">
        <f t="shared" si="430"/>
        <v/>
      </c>
      <c r="R328" s="92" t="str">
        <f t="shared" si="430"/>
        <v>Địa-Lụa</v>
      </c>
      <c r="S328" s="92" t="str">
        <f t="shared" si="427"/>
        <v/>
      </c>
      <c r="T328" s="92" t="str">
        <f t="shared" ref="T328" si="452">IF(OR(T31="Địa-Lụa",T31="Địa-Sít",T31="Địa-Hạnh"),T31,"")</f>
        <v/>
      </c>
      <c r="U328" s="92" t="str">
        <f t="shared" si="427"/>
        <v/>
      </c>
      <c r="V328" s="92" t="str">
        <f t="shared" si="425"/>
        <v/>
      </c>
      <c r="W328" s="93">
        <f t="shared" si="426"/>
        <v>-1</v>
      </c>
    </row>
    <row r="329" spans="1:23" ht="18" customHeight="1">
      <c r="A329" s="103">
        <v>2</v>
      </c>
      <c r="B329" s="95" t="str">
        <f t="shared" si="430"/>
        <v/>
      </c>
      <c r="C329" s="95" t="str">
        <f t="shared" si="430"/>
        <v/>
      </c>
      <c r="D329" s="95" t="str">
        <f t="shared" si="430"/>
        <v/>
      </c>
      <c r="E329" s="95" t="str">
        <f t="shared" si="430"/>
        <v/>
      </c>
      <c r="F329" s="95" t="str">
        <f t="shared" si="430"/>
        <v/>
      </c>
      <c r="G329" s="95" t="str">
        <f t="shared" si="430"/>
        <v/>
      </c>
      <c r="H329" s="95" t="str">
        <f t="shared" si="430"/>
        <v/>
      </c>
      <c r="I329" s="95" t="str">
        <f t="shared" si="430"/>
        <v/>
      </c>
      <c r="J329" s="95" t="str">
        <f t="shared" si="430"/>
        <v/>
      </c>
      <c r="K329" s="95" t="str">
        <f t="shared" si="430"/>
        <v/>
      </c>
      <c r="L329" s="95" t="str">
        <f t="shared" si="430"/>
        <v/>
      </c>
      <c r="M329" s="95" t="str">
        <f t="shared" si="430"/>
        <v/>
      </c>
      <c r="N329" s="95" t="str">
        <f t="shared" si="430"/>
        <v/>
      </c>
      <c r="O329" s="95" t="str">
        <f t="shared" ref="O329" si="453">IF(OR(O32="Địa-Lụa",O32="Địa-Sít",O32="Địa-Hạnh"),O32,"")</f>
        <v/>
      </c>
      <c r="P329" s="95" t="str">
        <f t="shared" si="430"/>
        <v/>
      </c>
      <c r="Q329" s="95" t="str">
        <f t="shared" si="430"/>
        <v/>
      </c>
      <c r="R329" s="95" t="str">
        <f t="shared" si="430"/>
        <v/>
      </c>
      <c r="S329" s="95" t="str">
        <f t="shared" si="427"/>
        <v/>
      </c>
      <c r="T329" s="95" t="str">
        <f t="shared" ref="T329" si="454">IF(OR(T32="Địa-Lụa",T32="Địa-Sít",T32="Địa-Hạnh"),T32,"")</f>
        <v/>
      </c>
      <c r="U329" s="95" t="str">
        <f t="shared" si="427"/>
        <v>Địa-Hạnh</v>
      </c>
      <c r="V329" s="95" t="str">
        <f t="shared" si="425"/>
        <v/>
      </c>
      <c r="W329" s="96">
        <f t="shared" si="426"/>
        <v>-2</v>
      </c>
    </row>
    <row r="330" spans="1:23" ht="18" customHeight="1">
      <c r="A330" s="103"/>
      <c r="B330" s="95" t="str">
        <f t="shared" si="430"/>
        <v/>
      </c>
      <c r="C330" s="95" t="str">
        <f t="shared" si="430"/>
        <v/>
      </c>
      <c r="D330" s="95" t="str">
        <f t="shared" si="430"/>
        <v/>
      </c>
      <c r="E330" s="95" t="str">
        <f t="shared" si="430"/>
        <v/>
      </c>
      <c r="F330" s="95" t="str">
        <f t="shared" si="430"/>
        <v/>
      </c>
      <c r="G330" s="95" t="str">
        <f t="shared" si="430"/>
        <v/>
      </c>
      <c r="H330" s="95" t="str">
        <f t="shared" si="430"/>
        <v/>
      </c>
      <c r="I330" s="95" t="str">
        <f t="shared" si="430"/>
        <v/>
      </c>
      <c r="J330" s="95" t="str">
        <f t="shared" si="430"/>
        <v/>
      </c>
      <c r="K330" s="95" t="str">
        <f t="shared" si="430"/>
        <v/>
      </c>
      <c r="L330" s="95" t="str">
        <f t="shared" si="430"/>
        <v/>
      </c>
      <c r="M330" s="95" t="str">
        <f t="shared" si="430"/>
        <v/>
      </c>
      <c r="N330" s="95" t="str">
        <f t="shared" si="430"/>
        <v/>
      </c>
      <c r="O330" s="95" t="str">
        <f t="shared" ref="O330" si="455">IF(OR(O33="Địa-Lụa",O33="Địa-Sít",O33="Địa-Hạnh"),O33,"")</f>
        <v/>
      </c>
      <c r="P330" s="95" t="str">
        <f t="shared" si="430"/>
        <v>Địa-Hạnh</v>
      </c>
      <c r="Q330" s="95" t="str">
        <f t="shared" si="430"/>
        <v/>
      </c>
      <c r="R330" s="95" t="str">
        <f t="shared" si="430"/>
        <v/>
      </c>
      <c r="S330" s="95" t="str">
        <f t="shared" si="427"/>
        <v/>
      </c>
      <c r="T330" s="95" t="str">
        <f t="shared" ref="T330" si="456">IF(OR(T33="Địa-Lụa",T33="Địa-Sít",T33="Địa-Hạnh"),T33,"")</f>
        <v/>
      </c>
      <c r="U330" s="95" t="str">
        <f t="shared" si="427"/>
        <v/>
      </c>
      <c r="V330" s="95" t="str">
        <f t="shared" si="425"/>
        <v/>
      </c>
      <c r="W330" s="96">
        <f t="shared" si="426"/>
        <v>-2</v>
      </c>
    </row>
    <row r="331" spans="1:23" ht="18" customHeight="1">
      <c r="A331" s="103"/>
      <c r="B331" s="95" t="str">
        <f t="shared" si="430"/>
        <v/>
      </c>
      <c r="C331" s="95" t="str">
        <f t="shared" si="430"/>
        <v/>
      </c>
      <c r="D331" s="95" t="str">
        <f t="shared" si="430"/>
        <v/>
      </c>
      <c r="E331" s="95" t="str">
        <f t="shared" si="430"/>
        <v/>
      </c>
      <c r="F331" s="95" t="str">
        <f t="shared" si="430"/>
        <v/>
      </c>
      <c r="G331" s="95" t="str">
        <f t="shared" si="430"/>
        <v/>
      </c>
      <c r="H331" s="95" t="str">
        <f t="shared" si="430"/>
        <v/>
      </c>
      <c r="I331" s="95" t="str">
        <f t="shared" si="430"/>
        <v/>
      </c>
      <c r="J331" s="95" t="str">
        <f t="shared" si="430"/>
        <v/>
      </c>
      <c r="K331" s="95" t="str">
        <f t="shared" si="430"/>
        <v/>
      </c>
      <c r="L331" s="95" t="str">
        <f t="shared" si="430"/>
        <v/>
      </c>
      <c r="M331" s="95" t="str">
        <f t="shared" si="430"/>
        <v/>
      </c>
      <c r="N331" s="95" t="str">
        <f t="shared" si="430"/>
        <v/>
      </c>
      <c r="O331" s="95" t="str">
        <f t="shared" ref="O331" si="457">IF(OR(O34="Địa-Lụa",O34="Địa-Sít",O34="Địa-Hạnh"),O34,"")</f>
        <v/>
      </c>
      <c r="P331" s="95" t="str">
        <f t="shared" si="430"/>
        <v/>
      </c>
      <c r="Q331" s="95" t="str">
        <f t="shared" si="430"/>
        <v/>
      </c>
      <c r="R331" s="95" t="str">
        <f t="shared" si="430"/>
        <v/>
      </c>
      <c r="S331" s="95" t="str">
        <f t="shared" si="427"/>
        <v/>
      </c>
      <c r="T331" s="95" t="str">
        <f t="shared" ref="T331" si="458">IF(OR(T34="Địa-Lụa",T34="Địa-Sít",T34="Địa-Hạnh"),T34,"")</f>
        <v/>
      </c>
      <c r="U331" s="95" t="str">
        <f t="shared" si="427"/>
        <v/>
      </c>
      <c r="V331" s="95" t="str">
        <f t="shared" si="425"/>
        <v/>
      </c>
      <c r="W331" s="96">
        <f t="shared" si="426"/>
        <v>-3</v>
      </c>
    </row>
    <row r="332" spans="1:23" ht="18" customHeight="1">
      <c r="A332" s="103"/>
      <c r="B332" s="92" t="str">
        <f t="shared" si="430"/>
        <v/>
      </c>
      <c r="C332" s="92" t="str">
        <f t="shared" si="430"/>
        <v/>
      </c>
      <c r="D332" s="92" t="str">
        <f t="shared" si="430"/>
        <v/>
      </c>
      <c r="E332" s="92" t="str">
        <f t="shared" si="430"/>
        <v/>
      </c>
      <c r="F332" s="92" t="str">
        <f t="shared" si="430"/>
        <v/>
      </c>
      <c r="G332" s="92" t="str">
        <f t="shared" si="430"/>
        <v/>
      </c>
      <c r="H332" s="92" t="str">
        <f t="shared" si="430"/>
        <v/>
      </c>
      <c r="I332" s="92" t="str">
        <f t="shared" si="430"/>
        <v/>
      </c>
      <c r="J332" s="92" t="str">
        <f t="shared" si="430"/>
        <v/>
      </c>
      <c r="K332" s="92" t="str">
        <f t="shared" si="430"/>
        <v/>
      </c>
      <c r="L332" s="92" t="str">
        <f t="shared" si="430"/>
        <v/>
      </c>
      <c r="M332" s="92" t="str">
        <f t="shared" si="430"/>
        <v/>
      </c>
      <c r="N332" s="92" t="str">
        <f t="shared" si="430"/>
        <v/>
      </c>
      <c r="O332" s="92"/>
      <c r="P332" s="92" t="str">
        <f t="shared" si="430"/>
        <v/>
      </c>
      <c r="Q332" s="92" t="str">
        <f t="shared" si="430"/>
        <v/>
      </c>
      <c r="R332" s="92" t="str">
        <f t="shared" si="430"/>
        <v/>
      </c>
      <c r="S332" s="92" t="str">
        <f t="shared" si="427"/>
        <v/>
      </c>
      <c r="T332" s="92" t="str">
        <f t="shared" ref="T332" si="459">IF(OR(T35="Địa-Lụa",T35="Địa-Sít",T35="Địa-Hạnh"),T35,"")</f>
        <v/>
      </c>
      <c r="U332" s="92"/>
      <c r="V332" s="99" t="str">
        <f t="shared" si="425"/>
        <v/>
      </c>
      <c r="W332" s="100">
        <f t="shared" si="426"/>
        <v>-3</v>
      </c>
    </row>
    <row r="333" spans="1:23" ht="18" customHeight="1">
      <c r="A333" s="104">
        <f>18*30-COUNTBLANK(B303:V332)</f>
        <v>-71</v>
      </c>
      <c r="B333" s="76">
        <f>6*2+11*1+3</f>
        <v>26</v>
      </c>
      <c r="C333" s="105" t="str">
        <f>IF(A333&lt;&gt;B333,"Lỗi","")</f>
        <v>Lỗi</v>
      </c>
    </row>
    <row r="334" spans="1:23" ht="18" customHeight="1">
      <c r="A334" s="86"/>
      <c r="B334" s="185" t="s">
        <v>84</v>
      </c>
      <c r="C334" s="186"/>
      <c r="D334" s="186"/>
      <c r="E334" s="186"/>
      <c r="F334" s="186"/>
      <c r="G334" s="186"/>
      <c r="H334" s="186"/>
      <c r="I334" s="186"/>
      <c r="J334" s="186"/>
      <c r="K334" s="186"/>
      <c r="L334" s="186"/>
      <c r="M334" s="186"/>
      <c r="N334" s="186"/>
      <c r="O334" s="186"/>
      <c r="P334" s="186"/>
      <c r="Q334" s="186"/>
      <c r="R334" s="186"/>
      <c r="S334" s="87"/>
      <c r="T334" s="87"/>
      <c r="U334" s="87"/>
      <c r="V334" s="85"/>
    </row>
    <row r="335" spans="1:23" ht="18" customHeight="1">
      <c r="A335" s="89" t="str">
        <f>A4</f>
        <v xml:space="preserve">     Lớp
Thứ</v>
      </c>
      <c r="B335" s="89" t="str">
        <f t="shared" ref="B335:H335" si="460">B5</f>
        <v>10A1</v>
      </c>
      <c r="C335" s="89" t="str">
        <f t="shared" si="460"/>
        <v>10A2</v>
      </c>
      <c r="D335" s="89" t="str">
        <f t="shared" si="460"/>
        <v>10A3</v>
      </c>
      <c r="E335" s="89" t="str">
        <f t="shared" si="460"/>
        <v>10A4</v>
      </c>
      <c r="F335" s="89" t="str">
        <f t="shared" si="460"/>
        <v>10A5</v>
      </c>
      <c r="G335" s="89" t="str">
        <f t="shared" si="460"/>
        <v>10A6</v>
      </c>
      <c r="H335" s="89" t="str">
        <f t="shared" si="460"/>
        <v>10A7</v>
      </c>
      <c r="I335" s="89" t="str">
        <f>I5</f>
        <v>11B1</v>
      </c>
      <c r="J335" s="89" t="str">
        <f>J5</f>
        <v>11B2</v>
      </c>
      <c r="K335" s="89" t="str">
        <f>K5</f>
        <v>11B3</v>
      </c>
      <c r="L335" s="89" t="str">
        <f>L5</f>
        <v>11B4</v>
      </c>
      <c r="M335" s="89" t="str">
        <f>M5</f>
        <v>11B5</v>
      </c>
      <c r="N335" s="89" t="s">
        <v>14</v>
      </c>
      <c r="O335" s="89" t="s">
        <v>136</v>
      </c>
      <c r="P335" s="89" t="str">
        <f t="shared" ref="P335:V335" si="461">P5</f>
        <v>12C1</v>
      </c>
      <c r="Q335" s="89" t="str">
        <f t="shared" si="461"/>
        <v>12C2</v>
      </c>
      <c r="R335" s="89" t="str">
        <f t="shared" si="461"/>
        <v>12C3</v>
      </c>
      <c r="S335" s="89" t="str">
        <f t="shared" si="461"/>
        <v>12C4</v>
      </c>
      <c r="T335" s="89" t="str">
        <f t="shared" si="461"/>
        <v>12C5</v>
      </c>
      <c r="U335" s="89" t="str">
        <f t="shared" si="461"/>
        <v>12C6</v>
      </c>
      <c r="V335" s="89">
        <f t="shared" si="461"/>
        <v>0</v>
      </c>
      <c r="W335" s="90" t="s">
        <v>70</v>
      </c>
    </row>
    <row r="336" spans="1:23" ht="18" customHeight="1">
      <c r="A336" s="91">
        <v>1</v>
      </c>
      <c r="B336" s="92" t="str">
        <f t="shared" ref="B336:V349" si="462">IF(OR(B6="Anh-Hiền",B6="Anh-Hợp",B6="Anh-Phượng",B6="Anh-Trang",B6="Anh-Tiên"),B6,"")</f>
        <v/>
      </c>
      <c r="C336" s="92" t="str">
        <f t="shared" si="462"/>
        <v/>
      </c>
      <c r="D336" s="92" t="str">
        <f t="shared" si="462"/>
        <v/>
      </c>
      <c r="E336" s="92" t="str">
        <f t="shared" si="462"/>
        <v/>
      </c>
      <c r="F336" s="92" t="str">
        <f t="shared" si="462"/>
        <v/>
      </c>
      <c r="G336" s="92" t="str">
        <f t="shared" si="462"/>
        <v/>
      </c>
      <c r="H336" s="92" t="str">
        <f t="shared" si="462"/>
        <v/>
      </c>
      <c r="I336" s="92" t="str">
        <f t="shared" si="462"/>
        <v/>
      </c>
      <c r="J336" s="92" t="str">
        <f t="shared" si="462"/>
        <v/>
      </c>
      <c r="K336" s="92" t="str">
        <f t="shared" si="462"/>
        <v/>
      </c>
      <c r="L336" s="92" t="str">
        <f t="shared" si="462"/>
        <v/>
      </c>
      <c r="M336" s="92" t="str">
        <f t="shared" si="462"/>
        <v/>
      </c>
      <c r="N336" s="92" t="str">
        <f t="shared" si="462"/>
        <v/>
      </c>
      <c r="O336" s="92" t="str">
        <f t="shared" ref="O336:O348" si="463">IF(OR(O6="Anh-Hiền",O6="Anh-Hợp",O6="Anh-Phượng",O6="Anh-Trang",O6="Anh-Tiên"),O6,"")</f>
        <v/>
      </c>
      <c r="P336" s="92" t="str">
        <f t="shared" si="462"/>
        <v/>
      </c>
      <c r="Q336" s="92" t="str">
        <f t="shared" si="462"/>
        <v/>
      </c>
      <c r="R336" s="92" t="str">
        <f t="shared" si="462"/>
        <v/>
      </c>
      <c r="S336" s="92" t="str">
        <f t="shared" si="462"/>
        <v/>
      </c>
      <c r="T336" s="92" t="str">
        <f t="shared" ref="T336:T348" si="464">IF(OR(T6="Anh-Hiền",T6="Anh-Hợp",T6="Anh-Phượng",T6="Anh-Trang",T6="Anh-Tiên"),T6,"")</f>
        <v/>
      </c>
      <c r="U336" s="92" t="str">
        <f t="shared" si="462"/>
        <v/>
      </c>
      <c r="V336" s="92" t="str">
        <f t="shared" si="462"/>
        <v/>
      </c>
      <c r="W336" s="93">
        <f t="shared" ref="W336:W365" si="465">IF((18-COUNTBLANK(B336:V336))=0,"",18-COUNTBLANK(B336:V336))</f>
        <v>-3</v>
      </c>
    </row>
    <row r="337" spans="1:23" ht="18" customHeight="1">
      <c r="A337" s="94">
        <v>2</v>
      </c>
      <c r="B337" s="95" t="str">
        <f t="shared" si="462"/>
        <v/>
      </c>
      <c r="C337" s="95" t="str">
        <f t="shared" si="462"/>
        <v/>
      </c>
      <c r="D337" s="95" t="str">
        <f t="shared" si="462"/>
        <v/>
      </c>
      <c r="E337" s="95" t="str">
        <f t="shared" si="462"/>
        <v/>
      </c>
      <c r="F337" s="95" t="str">
        <f t="shared" si="462"/>
        <v/>
      </c>
      <c r="G337" s="95" t="str">
        <f t="shared" si="462"/>
        <v/>
      </c>
      <c r="H337" s="95" t="str">
        <f t="shared" si="462"/>
        <v/>
      </c>
      <c r="I337" s="95" t="str">
        <f t="shared" si="462"/>
        <v/>
      </c>
      <c r="J337" s="95" t="str">
        <f t="shared" si="462"/>
        <v/>
      </c>
      <c r="K337" s="95" t="str">
        <f t="shared" si="462"/>
        <v/>
      </c>
      <c r="L337" s="95" t="str">
        <f t="shared" si="462"/>
        <v/>
      </c>
      <c r="M337" s="95" t="str">
        <f t="shared" si="462"/>
        <v/>
      </c>
      <c r="N337" s="95" t="str">
        <f t="shared" si="462"/>
        <v/>
      </c>
      <c r="O337" s="95" t="str">
        <f t="shared" si="463"/>
        <v/>
      </c>
      <c r="P337" s="95" t="str">
        <f t="shared" si="462"/>
        <v/>
      </c>
      <c r="Q337" s="95" t="str">
        <f t="shared" si="462"/>
        <v/>
      </c>
      <c r="R337" s="95" t="str">
        <f t="shared" si="462"/>
        <v/>
      </c>
      <c r="S337" s="95" t="str">
        <f t="shared" si="462"/>
        <v>Anh-Hợp</v>
      </c>
      <c r="T337" s="95" t="str">
        <f t="shared" si="464"/>
        <v/>
      </c>
      <c r="U337" s="95" t="str">
        <f t="shared" si="462"/>
        <v/>
      </c>
      <c r="V337" s="92" t="str">
        <f t="shared" si="462"/>
        <v/>
      </c>
      <c r="W337" s="96">
        <f t="shared" si="465"/>
        <v>-2</v>
      </c>
    </row>
    <row r="338" spans="1:23" ht="18" customHeight="1">
      <c r="A338" s="97" t="s">
        <v>71</v>
      </c>
      <c r="B338" s="95" t="str">
        <f t="shared" si="462"/>
        <v/>
      </c>
      <c r="C338" s="95" t="str">
        <f t="shared" si="462"/>
        <v/>
      </c>
      <c r="D338" s="95" t="str">
        <f t="shared" si="462"/>
        <v/>
      </c>
      <c r="E338" s="95" t="str">
        <f t="shared" si="462"/>
        <v/>
      </c>
      <c r="F338" s="95" t="str">
        <f t="shared" si="462"/>
        <v/>
      </c>
      <c r="G338" s="95" t="str">
        <f t="shared" si="462"/>
        <v/>
      </c>
      <c r="H338" s="95" t="str">
        <f t="shared" si="462"/>
        <v/>
      </c>
      <c r="I338" s="95" t="str">
        <f t="shared" si="462"/>
        <v/>
      </c>
      <c r="J338" s="95" t="str">
        <f t="shared" si="462"/>
        <v/>
      </c>
      <c r="K338" s="95" t="str">
        <f t="shared" si="462"/>
        <v/>
      </c>
      <c r="L338" s="95" t="str">
        <f t="shared" si="462"/>
        <v/>
      </c>
      <c r="M338" s="95" t="str">
        <f t="shared" si="462"/>
        <v/>
      </c>
      <c r="N338" s="95" t="str">
        <f t="shared" si="462"/>
        <v/>
      </c>
      <c r="O338" s="95" t="str">
        <f t="shared" si="463"/>
        <v/>
      </c>
      <c r="P338" s="95" t="str">
        <f t="shared" si="462"/>
        <v/>
      </c>
      <c r="Q338" s="95" t="str">
        <f t="shared" si="462"/>
        <v/>
      </c>
      <c r="R338" s="95" t="str">
        <f t="shared" si="462"/>
        <v/>
      </c>
      <c r="S338" s="95" t="str">
        <f t="shared" si="462"/>
        <v/>
      </c>
      <c r="T338" s="95" t="str">
        <f t="shared" si="464"/>
        <v/>
      </c>
      <c r="U338" s="95" t="str">
        <f t="shared" si="462"/>
        <v/>
      </c>
      <c r="V338" s="92" t="str">
        <f t="shared" si="462"/>
        <v/>
      </c>
      <c r="W338" s="96">
        <f t="shared" si="465"/>
        <v>-3</v>
      </c>
    </row>
    <row r="339" spans="1:23" ht="18" customHeight="1">
      <c r="A339" s="94">
        <v>4</v>
      </c>
      <c r="B339" s="95" t="str">
        <f t="shared" si="462"/>
        <v/>
      </c>
      <c r="C339" s="95" t="str">
        <f t="shared" si="462"/>
        <v/>
      </c>
      <c r="D339" s="95" t="str">
        <f t="shared" si="462"/>
        <v/>
      </c>
      <c r="E339" s="95" t="str">
        <f t="shared" si="462"/>
        <v/>
      </c>
      <c r="F339" s="95" t="str">
        <f t="shared" si="462"/>
        <v/>
      </c>
      <c r="G339" s="95" t="str">
        <f t="shared" si="462"/>
        <v/>
      </c>
      <c r="H339" s="95" t="str">
        <f t="shared" si="462"/>
        <v/>
      </c>
      <c r="I339" s="95" t="str">
        <f t="shared" si="462"/>
        <v/>
      </c>
      <c r="J339" s="95" t="str">
        <f t="shared" si="462"/>
        <v/>
      </c>
      <c r="K339" s="95" t="str">
        <f t="shared" si="462"/>
        <v/>
      </c>
      <c r="L339" s="95" t="str">
        <f t="shared" si="462"/>
        <v/>
      </c>
      <c r="M339" s="95" t="str">
        <f t="shared" si="462"/>
        <v/>
      </c>
      <c r="N339" s="95" t="str">
        <f t="shared" si="462"/>
        <v/>
      </c>
      <c r="O339" s="95" t="str">
        <f t="shared" si="463"/>
        <v/>
      </c>
      <c r="P339" s="95" t="str">
        <f t="shared" si="462"/>
        <v>Anh-Trang</v>
      </c>
      <c r="Q339" s="95" t="str">
        <f t="shared" si="462"/>
        <v/>
      </c>
      <c r="R339" s="95" t="str">
        <f t="shared" si="462"/>
        <v/>
      </c>
      <c r="S339" s="95" t="str">
        <f t="shared" si="462"/>
        <v/>
      </c>
      <c r="T339" s="95" t="str">
        <f t="shared" si="464"/>
        <v>Anh-Hợp</v>
      </c>
      <c r="U339" s="95" t="str">
        <f t="shared" si="462"/>
        <v/>
      </c>
      <c r="V339" s="92" t="str">
        <f t="shared" si="462"/>
        <v/>
      </c>
      <c r="W339" s="96">
        <f t="shared" si="465"/>
        <v>-1</v>
      </c>
    </row>
    <row r="340" spans="1:23" ht="18" customHeight="1">
      <c r="A340" s="98">
        <v>5</v>
      </c>
      <c r="B340" s="99" t="str">
        <f t="shared" si="462"/>
        <v/>
      </c>
      <c r="C340" s="99" t="str">
        <f t="shared" si="462"/>
        <v/>
      </c>
      <c r="D340" s="99" t="str">
        <f t="shared" si="462"/>
        <v/>
      </c>
      <c r="E340" s="99" t="str">
        <f t="shared" si="462"/>
        <v/>
      </c>
      <c r="F340" s="99" t="str">
        <f t="shared" si="462"/>
        <v/>
      </c>
      <c r="G340" s="99" t="str">
        <f t="shared" si="462"/>
        <v/>
      </c>
      <c r="H340" s="99" t="str">
        <f t="shared" si="462"/>
        <v/>
      </c>
      <c r="I340" s="99" t="str">
        <f t="shared" si="462"/>
        <v/>
      </c>
      <c r="J340" s="99" t="str">
        <f t="shared" si="462"/>
        <v/>
      </c>
      <c r="K340" s="99" t="str">
        <f t="shared" si="462"/>
        <v/>
      </c>
      <c r="L340" s="99" t="str">
        <f t="shared" si="462"/>
        <v/>
      </c>
      <c r="M340" s="99" t="str">
        <f t="shared" si="462"/>
        <v/>
      </c>
      <c r="N340" s="99" t="str">
        <f t="shared" si="462"/>
        <v/>
      </c>
      <c r="O340" s="99" t="str">
        <f t="shared" si="463"/>
        <v/>
      </c>
      <c r="P340" s="99" t="str">
        <f t="shared" si="462"/>
        <v>Anh-Trang</v>
      </c>
      <c r="Q340" s="99" t="str">
        <f t="shared" si="462"/>
        <v/>
      </c>
      <c r="R340" s="99" t="str">
        <f t="shared" si="462"/>
        <v/>
      </c>
      <c r="S340" s="99" t="str">
        <f t="shared" si="462"/>
        <v/>
      </c>
      <c r="T340" s="99" t="str">
        <f t="shared" si="464"/>
        <v>Anh-Hợp</v>
      </c>
      <c r="U340" s="99" t="str">
        <f t="shared" si="462"/>
        <v/>
      </c>
      <c r="V340" s="92" t="str">
        <f t="shared" si="462"/>
        <v/>
      </c>
      <c r="W340" s="100">
        <f t="shared" si="465"/>
        <v>-1</v>
      </c>
    </row>
    <row r="341" spans="1:23" ht="18" customHeight="1">
      <c r="A341" s="91">
        <v>1</v>
      </c>
      <c r="B341" s="92" t="str">
        <f t="shared" si="462"/>
        <v/>
      </c>
      <c r="C341" s="92" t="str">
        <f t="shared" si="462"/>
        <v/>
      </c>
      <c r="D341" s="92" t="str">
        <f t="shared" si="462"/>
        <v/>
      </c>
      <c r="E341" s="92" t="str">
        <f t="shared" si="462"/>
        <v/>
      </c>
      <c r="F341" s="92" t="str">
        <f t="shared" si="462"/>
        <v/>
      </c>
      <c r="G341" s="92" t="str">
        <f t="shared" si="462"/>
        <v/>
      </c>
      <c r="H341" s="92" t="str">
        <f t="shared" si="462"/>
        <v/>
      </c>
      <c r="I341" s="92" t="str">
        <f t="shared" si="462"/>
        <v/>
      </c>
      <c r="J341" s="92" t="str">
        <f t="shared" si="462"/>
        <v/>
      </c>
      <c r="K341" s="92" t="str">
        <f t="shared" si="462"/>
        <v/>
      </c>
      <c r="L341" s="92" t="str">
        <f t="shared" si="462"/>
        <v/>
      </c>
      <c r="M341" s="92" t="str">
        <f t="shared" si="462"/>
        <v/>
      </c>
      <c r="N341" s="92" t="str">
        <f t="shared" si="462"/>
        <v>Anh-Hợp</v>
      </c>
      <c r="O341" s="92" t="str">
        <f t="shared" si="463"/>
        <v/>
      </c>
      <c r="P341" s="92" t="str">
        <f t="shared" si="462"/>
        <v/>
      </c>
      <c r="Q341" s="92" t="str">
        <f t="shared" si="462"/>
        <v/>
      </c>
      <c r="R341" s="92" t="str">
        <f t="shared" si="462"/>
        <v/>
      </c>
      <c r="S341" s="92" t="str">
        <f t="shared" si="462"/>
        <v/>
      </c>
      <c r="T341" s="92" t="str">
        <f t="shared" si="464"/>
        <v/>
      </c>
      <c r="U341" s="92" t="str">
        <f t="shared" si="462"/>
        <v/>
      </c>
      <c r="V341" s="92" t="str">
        <f t="shared" si="462"/>
        <v/>
      </c>
      <c r="W341" s="93">
        <f t="shared" si="465"/>
        <v>-2</v>
      </c>
    </row>
    <row r="342" spans="1:23" ht="18" customHeight="1">
      <c r="A342" s="94">
        <v>2</v>
      </c>
      <c r="B342" s="95" t="str">
        <f t="shared" si="462"/>
        <v/>
      </c>
      <c r="C342" s="95" t="str">
        <f t="shared" si="462"/>
        <v/>
      </c>
      <c r="D342" s="95" t="str">
        <f t="shared" si="462"/>
        <v/>
      </c>
      <c r="E342" s="95" t="str">
        <f t="shared" si="462"/>
        <v/>
      </c>
      <c r="F342" s="95" t="str">
        <f t="shared" si="462"/>
        <v/>
      </c>
      <c r="G342" s="95" t="str">
        <f t="shared" si="462"/>
        <v/>
      </c>
      <c r="H342" s="95" t="str">
        <f t="shared" si="462"/>
        <v/>
      </c>
      <c r="I342" s="95" t="str">
        <f t="shared" si="462"/>
        <v/>
      </c>
      <c r="J342" s="95" t="str">
        <f t="shared" si="462"/>
        <v/>
      </c>
      <c r="K342" s="95" t="str">
        <f t="shared" si="462"/>
        <v/>
      </c>
      <c r="L342" s="95" t="str">
        <f t="shared" si="462"/>
        <v/>
      </c>
      <c r="M342" s="95" t="str">
        <f t="shared" si="462"/>
        <v/>
      </c>
      <c r="N342" s="95" t="str">
        <f t="shared" si="462"/>
        <v>Anh-Hợp</v>
      </c>
      <c r="O342" s="95" t="str">
        <f t="shared" si="463"/>
        <v/>
      </c>
      <c r="P342" s="95" t="str">
        <f t="shared" si="462"/>
        <v/>
      </c>
      <c r="Q342" s="95" t="str">
        <f t="shared" si="462"/>
        <v/>
      </c>
      <c r="R342" s="95" t="str">
        <f t="shared" si="462"/>
        <v/>
      </c>
      <c r="S342" s="95" t="str">
        <f t="shared" si="462"/>
        <v/>
      </c>
      <c r="T342" s="95" t="str">
        <f t="shared" si="464"/>
        <v/>
      </c>
      <c r="U342" s="95" t="str">
        <f t="shared" si="462"/>
        <v/>
      </c>
      <c r="V342" s="92" t="str">
        <f t="shared" si="462"/>
        <v/>
      </c>
      <c r="W342" s="96">
        <f t="shared" si="465"/>
        <v>-2</v>
      </c>
    </row>
    <row r="343" spans="1:23" ht="18" customHeight="1">
      <c r="A343" s="97" t="s">
        <v>72</v>
      </c>
      <c r="B343" s="95" t="str">
        <f t="shared" si="462"/>
        <v/>
      </c>
      <c r="C343" s="95" t="str">
        <f t="shared" si="462"/>
        <v/>
      </c>
      <c r="D343" s="95" t="str">
        <f t="shared" si="462"/>
        <v/>
      </c>
      <c r="E343" s="95" t="str">
        <f t="shared" si="462"/>
        <v/>
      </c>
      <c r="F343" s="95" t="str">
        <f t="shared" si="462"/>
        <v/>
      </c>
      <c r="G343" s="95" t="str">
        <f t="shared" si="462"/>
        <v/>
      </c>
      <c r="H343" s="95" t="str">
        <f t="shared" si="462"/>
        <v/>
      </c>
      <c r="I343" s="95" t="str">
        <f t="shared" si="462"/>
        <v/>
      </c>
      <c r="J343" s="95" t="str">
        <f t="shared" si="462"/>
        <v/>
      </c>
      <c r="K343" s="95" t="str">
        <f t="shared" si="462"/>
        <v/>
      </c>
      <c r="L343" s="95" t="str">
        <f t="shared" si="462"/>
        <v/>
      </c>
      <c r="M343" s="95" t="str">
        <f t="shared" si="462"/>
        <v/>
      </c>
      <c r="N343" s="95" t="str">
        <f t="shared" si="462"/>
        <v/>
      </c>
      <c r="O343" s="95" t="str">
        <f t="shared" si="463"/>
        <v/>
      </c>
      <c r="P343" s="95" t="str">
        <f t="shared" si="462"/>
        <v/>
      </c>
      <c r="Q343" s="95" t="str">
        <f t="shared" si="462"/>
        <v/>
      </c>
      <c r="R343" s="95" t="str">
        <f t="shared" si="462"/>
        <v/>
      </c>
      <c r="S343" s="95" t="str">
        <f t="shared" si="462"/>
        <v/>
      </c>
      <c r="T343" s="95" t="str">
        <f t="shared" si="464"/>
        <v>Anh-Hợp</v>
      </c>
      <c r="U343" s="95" t="str">
        <f t="shared" si="462"/>
        <v/>
      </c>
      <c r="V343" s="92" t="str">
        <f t="shared" si="462"/>
        <v/>
      </c>
      <c r="W343" s="96">
        <f t="shared" si="465"/>
        <v>-2</v>
      </c>
    </row>
    <row r="344" spans="1:23" ht="18" customHeight="1">
      <c r="A344" s="94">
        <v>4</v>
      </c>
      <c r="B344" s="95" t="str">
        <f t="shared" si="462"/>
        <v/>
      </c>
      <c r="C344" s="95" t="str">
        <f t="shared" si="462"/>
        <v/>
      </c>
      <c r="D344" s="95" t="str">
        <f t="shared" si="462"/>
        <v/>
      </c>
      <c r="E344" s="95" t="str">
        <f t="shared" si="462"/>
        <v/>
      </c>
      <c r="F344" s="95" t="str">
        <f t="shared" si="462"/>
        <v/>
      </c>
      <c r="G344" s="95" t="str">
        <f t="shared" si="462"/>
        <v/>
      </c>
      <c r="H344" s="95" t="str">
        <f t="shared" si="462"/>
        <v/>
      </c>
      <c r="I344" s="95" t="str">
        <f t="shared" si="462"/>
        <v/>
      </c>
      <c r="J344" s="95" t="str">
        <f t="shared" si="462"/>
        <v/>
      </c>
      <c r="K344" s="95" t="str">
        <f t="shared" si="462"/>
        <v/>
      </c>
      <c r="L344" s="95" t="str">
        <f t="shared" si="462"/>
        <v/>
      </c>
      <c r="M344" s="95" t="str">
        <f t="shared" si="462"/>
        <v/>
      </c>
      <c r="N344" s="95" t="str">
        <f t="shared" si="462"/>
        <v/>
      </c>
      <c r="O344" s="95" t="str">
        <f t="shared" si="463"/>
        <v/>
      </c>
      <c r="P344" s="95" t="str">
        <f t="shared" si="462"/>
        <v/>
      </c>
      <c r="Q344" s="95" t="str">
        <f t="shared" si="462"/>
        <v/>
      </c>
      <c r="R344" s="95" t="str">
        <f t="shared" si="462"/>
        <v/>
      </c>
      <c r="S344" s="95" t="str">
        <f t="shared" si="462"/>
        <v/>
      </c>
      <c r="T344" s="95" t="str">
        <f t="shared" si="464"/>
        <v>Anh-Hợp</v>
      </c>
      <c r="U344" s="95" t="str">
        <f t="shared" si="462"/>
        <v/>
      </c>
      <c r="V344" s="92" t="str">
        <f t="shared" si="462"/>
        <v/>
      </c>
      <c r="W344" s="96">
        <f t="shared" si="465"/>
        <v>-2</v>
      </c>
    </row>
    <row r="345" spans="1:23" ht="18" customHeight="1">
      <c r="A345" s="98">
        <v>5</v>
      </c>
      <c r="B345" s="99" t="str">
        <f t="shared" si="462"/>
        <v/>
      </c>
      <c r="C345" s="99" t="str">
        <f t="shared" si="462"/>
        <v/>
      </c>
      <c r="D345" s="99" t="str">
        <f t="shared" si="462"/>
        <v/>
      </c>
      <c r="E345" s="99" t="str">
        <f t="shared" si="462"/>
        <v/>
      </c>
      <c r="F345" s="99" t="str">
        <f t="shared" si="462"/>
        <v/>
      </c>
      <c r="G345" s="99" t="str">
        <f t="shared" si="462"/>
        <v/>
      </c>
      <c r="H345" s="99" t="str">
        <f t="shared" si="462"/>
        <v/>
      </c>
      <c r="I345" s="99" t="str">
        <f t="shared" si="462"/>
        <v/>
      </c>
      <c r="J345" s="99" t="str">
        <f t="shared" si="462"/>
        <v/>
      </c>
      <c r="K345" s="99" t="str">
        <f t="shared" si="462"/>
        <v/>
      </c>
      <c r="L345" s="99" t="str">
        <f t="shared" si="462"/>
        <v/>
      </c>
      <c r="M345" s="99" t="str">
        <f t="shared" si="462"/>
        <v/>
      </c>
      <c r="N345" s="99" t="str">
        <f t="shared" si="462"/>
        <v/>
      </c>
      <c r="O345" s="99" t="str">
        <f t="shared" si="463"/>
        <v/>
      </c>
      <c r="P345" s="99" t="str">
        <f t="shared" si="462"/>
        <v/>
      </c>
      <c r="Q345" s="99" t="str">
        <f t="shared" si="462"/>
        <v/>
      </c>
      <c r="R345" s="99" t="str">
        <f t="shared" si="462"/>
        <v/>
      </c>
      <c r="S345" s="99" t="str">
        <f t="shared" si="462"/>
        <v/>
      </c>
      <c r="T345" s="99" t="str">
        <f t="shared" si="464"/>
        <v/>
      </c>
      <c r="U345" s="99" t="str">
        <f t="shared" si="462"/>
        <v>Anh-Hợp</v>
      </c>
      <c r="V345" s="92" t="str">
        <f t="shared" si="462"/>
        <v/>
      </c>
      <c r="W345" s="100">
        <f t="shared" si="465"/>
        <v>-2</v>
      </c>
    </row>
    <row r="346" spans="1:23" ht="18" customHeight="1">
      <c r="A346" s="91">
        <v>1</v>
      </c>
      <c r="B346" s="92" t="str">
        <f t="shared" si="462"/>
        <v/>
      </c>
      <c r="C346" s="92" t="str">
        <f t="shared" si="462"/>
        <v/>
      </c>
      <c r="D346" s="92" t="str">
        <f t="shared" si="462"/>
        <v/>
      </c>
      <c r="E346" s="92" t="str">
        <f t="shared" si="462"/>
        <v/>
      </c>
      <c r="F346" s="92" t="str">
        <f t="shared" si="462"/>
        <v/>
      </c>
      <c r="G346" s="92" t="str">
        <f t="shared" si="462"/>
        <v/>
      </c>
      <c r="H346" s="92" t="str">
        <f t="shared" si="462"/>
        <v/>
      </c>
      <c r="I346" s="92" t="str">
        <f t="shared" si="462"/>
        <v/>
      </c>
      <c r="J346" s="92" t="str">
        <f t="shared" si="462"/>
        <v/>
      </c>
      <c r="K346" s="92" t="str">
        <f t="shared" si="462"/>
        <v/>
      </c>
      <c r="L346" s="92" t="str">
        <f t="shared" si="462"/>
        <v/>
      </c>
      <c r="M346" s="92" t="str">
        <f t="shared" si="462"/>
        <v/>
      </c>
      <c r="N346" s="92" t="str">
        <f t="shared" si="462"/>
        <v/>
      </c>
      <c r="O346" s="92" t="str">
        <f t="shared" si="463"/>
        <v/>
      </c>
      <c r="P346" s="92" t="str">
        <f t="shared" si="462"/>
        <v/>
      </c>
      <c r="Q346" s="92" t="str">
        <f t="shared" si="462"/>
        <v/>
      </c>
      <c r="R346" s="92" t="str">
        <f t="shared" si="462"/>
        <v>Anh-Phượng</v>
      </c>
      <c r="S346" s="92" t="str">
        <f t="shared" si="462"/>
        <v/>
      </c>
      <c r="T346" s="92" t="str">
        <f t="shared" si="464"/>
        <v/>
      </c>
      <c r="U346" s="92" t="str">
        <f t="shared" si="462"/>
        <v/>
      </c>
      <c r="V346" s="92" t="str">
        <f t="shared" si="462"/>
        <v/>
      </c>
      <c r="W346" s="93">
        <f t="shared" si="465"/>
        <v>-2</v>
      </c>
    </row>
    <row r="347" spans="1:23" ht="18" customHeight="1">
      <c r="A347" s="94">
        <v>2</v>
      </c>
      <c r="B347" s="95" t="str">
        <f t="shared" si="462"/>
        <v/>
      </c>
      <c r="C347" s="95" t="str">
        <f t="shared" si="462"/>
        <v/>
      </c>
      <c r="D347" s="95" t="str">
        <f t="shared" si="462"/>
        <v/>
      </c>
      <c r="E347" s="95" t="str">
        <f t="shared" si="462"/>
        <v/>
      </c>
      <c r="F347" s="95" t="str">
        <f t="shared" si="462"/>
        <v/>
      </c>
      <c r="G347" s="95" t="str">
        <f t="shared" si="462"/>
        <v/>
      </c>
      <c r="H347" s="95" t="str">
        <f t="shared" si="462"/>
        <v/>
      </c>
      <c r="I347" s="95" t="str">
        <f t="shared" si="462"/>
        <v/>
      </c>
      <c r="J347" s="95" t="str">
        <f t="shared" si="462"/>
        <v/>
      </c>
      <c r="K347" s="95" t="str">
        <f t="shared" si="462"/>
        <v/>
      </c>
      <c r="L347" s="95" t="str">
        <f t="shared" si="462"/>
        <v/>
      </c>
      <c r="M347" s="95" t="str">
        <f t="shared" si="462"/>
        <v/>
      </c>
      <c r="N347" s="95" t="str">
        <f t="shared" si="462"/>
        <v>Anh-Hợp</v>
      </c>
      <c r="O347" s="95" t="str">
        <f t="shared" si="463"/>
        <v/>
      </c>
      <c r="P347" s="95" t="str">
        <f t="shared" si="462"/>
        <v/>
      </c>
      <c r="Q347" s="95" t="str">
        <f t="shared" si="462"/>
        <v/>
      </c>
      <c r="R347" s="95" t="str">
        <f t="shared" si="462"/>
        <v>Anh-Phượng</v>
      </c>
      <c r="S347" s="95" t="str">
        <f t="shared" si="462"/>
        <v/>
      </c>
      <c r="T347" s="95" t="str">
        <f t="shared" si="464"/>
        <v/>
      </c>
      <c r="U347" s="95" t="str">
        <f t="shared" si="462"/>
        <v/>
      </c>
      <c r="V347" s="92" t="str">
        <f t="shared" si="462"/>
        <v/>
      </c>
      <c r="W347" s="96">
        <f t="shared" si="465"/>
        <v>-1</v>
      </c>
    </row>
    <row r="348" spans="1:23" ht="18" customHeight="1">
      <c r="A348" s="97" t="s">
        <v>73</v>
      </c>
      <c r="B348" s="95" t="str">
        <f t="shared" si="462"/>
        <v/>
      </c>
      <c r="C348" s="95" t="str">
        <f t="shared" si="462"/>
        <v/>
      </c>
      <c r="D348" s="95" t="str">
        <f t="shared" si="462"/>
        <v/>
      </c>
      <c r="E348" s="95" t="str">
        <f t="shared" si="462"/>
        <v/>
      </c>
      <c r="F348" s="95" t="str">
        <f t="shared" si="462"/>
        <v/>
      </c>
      <c r="G348" s="95" t="str">
        <f t="shared" si="462"/>
        <v/>
      </c>
      <c r="H348" s="95" t="str">
        <f t="shared" si="462"/>
        <v/>
      </c>
      <c r="I348" s="95" t="str">
        <f t="shared" si="462"/>
        <v/>
      </c>
      <c r="J348" s="95" t="str">
        <f t="shared" si="462"/>
        <v/>
      </c>
      <c r="K348" s="95" t="str">
        <f t="shared" si="462"/>
        <v/>
      </c>
      <c r="L348" s="95" t="str">
        <f t="shared" si="462"/>
        <v/>
      </c>
      <c r="M348" s="95" t="str">
        <f t="shared" si="462"/>
        <v/>
      </c>
      <c r="N348" s="95" t="str">
        <f t="shared" si="462"/>
        <v/>
      </c>
      <c r="O348" s="95" t="str">
        <f t="shared" si="463"/>
        <v>Anh-Hợp</v>
      </c>
      <c r="P348" s="95" t="str">
        <f t="shared" si="462"/>
        <v/>
      </c>
      <c r="Q348" s="95" t="str">
        <f t="shared" si="462"/>
        <v>Anh-Phượng</v>
      </c>
      <c r="R348" s="95" t="str">
        <f t="shared" si="462"/>
        <v/>
      </c>
      <c r="S348" s="95" t="str">
        <f t="shared" si="462"/>
        <v/>
      </c>
      <c r="T348" s="95" t="str">
        <f t="shared" si="464"/>
        <v/>
      </c>
      <c r="U348" s="95" t="str">
        <f t="shared" si="462"/>
        <v/>
      </c>
      <c r="V348" s="92" t="str">
        <f t="shared" si="462"/>
        <v/>
      </c>
      <c r="W348" s="96">
        <f t="shared" si="465"/>
        <v>-1</v>
      </c>
    </row>
    <row r="349" spans="1:23" ht="18" customHeight="1">
      <c r="A349" s="94">
        <v>4</v>
      </c>
      <c r="B349" s="95" t="str">
        <f t="shared" si="462"/>
        <v/>
      </c>
      <c r="C349" s="95" t="str">
        <f t="shared" si="462"/>
        <v/>
      </c>
      <c r="D349" s="95" t="str">
        <f t="shared" si="462"/>
        <v/>
      </c>
      <c r="E349" s="95" t="str">
        <f t="shared" si="462"/>
        <v/>
      </c>
      <c r="F349" s="95" t="str">
        <f t="shared" si="462"/>
        <v/>
      </c>
      <c r="G349" s="95" t="str">
        <f t="shared" si="462"/>
        <v/>
      </c>
      <c r="H349" s="95" t="str">
        <f t="shared" si="462"/>
        <v/>
      </c>
      <c r="I349" s="95" t="str">
        <f t="shared" si="462"/>
        <v/>
      </c>
      <c r="J349" s="95" t="str">
        <f t="shared" ref="J349:V349" si="466">IF(OR(J19="Anh-Hiền",J19="Anh-Hợp",J19="Anh-Phượng",J19="Anh-Trang",J19="Anh-Tiên"),J19,"")</f>
        <v/>
      </c>
      <c r="K349" s="95" t="str">
        <f t="shared" si="466"/>
        <v/>
      </c>
      <c r="L349" s="95" t="str">
        <f t="shared" si="466"/>
        <v/>
      </c>
      <c r="M349" s="95" t="str">
        <f t="shared" si="466"/>
        <v/>
      </c>
      <c r="N349" s="95" t="str">
        <f t="shared" si="466"/>
        <v/>
      </c>
      <c r="O349" s="95" t="str">
        <f t="shared" ref="O349:O362" si="467">IF(OR(O19="Anh-Hiền",O19="Anh-Hợp",O19="Anh-Phượng",O19="Anh-Trang",O19="Anh-Tiên"),O19,"")</f>
        <v>Anh-Hợp</v>
      </c>
      <c r="P349" s="95" t="str">
        <f t="shared" si="466"/>
        <v/>
      </c>
      <c r="Q349" s="95" t="str">
        <f t="shared" si="466"/>
        <v>Anh-Phượng</v>
      </c>
      <c r="R349" s="95" t="str">
        <f t="shared" si="466"/>
        <v/>
      </c>
      <c r="S349" s="95" t="str">
        <f t="shared" si="466"/>
        <v/>
      </c>
      <c r="T349" s="95" t="str">
        <f t="shared" ref="T349:T362" si="468">IF(OR(T19="Anh-Hiền",T19="Anh-Hợp",T19="Anh-Phượng",T19="Anh-Trang",T19="Anh-Tiên"),T19,"")</f>
        <v/>
      </c>
      <c r="U349" s="95" t="str">
        <f t="shared" si="466"/>
        <v/>
      </c>
      <c r="V349" s="92" t="str">
        <f t="shared" si="466"/>
        <v/>
      </c>
      <c r="W349" s="96">
        <f t="shared" si="465"/>
        <v>-1</v>
      </c>
    </row>
    <row r="350" spans="1:23" ht="18" customHeight="1">
      <c r="A350" s="98">
        <v>5</v>
      </c>
      <c r="B350" s="99" t="str">
        <f t="shared" ref="B350:V363" si="469">IF(OR(B20="Anh-Hiền",B20="Anh-Hợp",B20="Anh-Phượng",B20="Anh-Trang",B20="Anh-Tiên"),B20,"")</f>
        <v>Anh-Phượng</v>
      </c>
      <c r="C350" s="99" t="str">
        <f t="shared" si="469"/>
        <v/>
      </c>
      <c r="D350" s="99" t="str">
        <f t="shared" si="469"/>
        <v/>
      </c>
      <c r="E350" s="99" t="str">
        <f t="shared" si="469"/>
        <v/>
      </c>
      <c r="F350" s="99" t="str">
        <f t="shared" si="469"/>
        <v/>
      </c>
      <c r="G350" s="99" t="str">
        <f t="shared" si="469"/>
        <v/>
      </c>
      <c r="H350" s="99" t="str">
        <f t="shared" si="469"/>
        <v/>
      </c>
      <c r="I350" s="99" t="str">
        <f t="shared" si="469"/>
        <v/>
      </c>
      <c r="J350" s="99" t="str">
        <f t="shared" si="469"/>
        <v/>
      </c>
      <c r="K350" s="99" t="str">
        <f t="shared" si="469"/>
        <v/>
      </c>
      <c r="L350" s="99" t="str">
        <f t="shared" si="469"/>
        <v/>
      </c>
      <c r="M350" s="99" t="str">
        <f t="shared" si="469"/>
        <v/>
      </c>
      <c r="N350" s="99" t="str">
        <f t="shared" si="469"/>
        <v/>
      </c>
      <c r="O350" s="99" t="str">
        <f t="shared" si="467"/>
        <v/>
      </c>
      <c r="P350" s="99" t="str">
        <f t="shared" si="469"/>
        <v/>
      </c>
      <c r="Q350" s="99" t="str">
        <f t="shared" si="469"/>
        <v/>
      </c>
      <c r="R350" s="99" t="str">
        <f t="shared" si="469"/>
        <v/>
      </c>
      <c r="S350" s="99" t="str">
        <f t="shared" si="469"/>
        <v>Anh-Hợp</v>
      </c>
      <c r="T350" s="99" t="str">
        <f t="shared" si="468"/>
        <v/>
      </c>
      <c r="U350" s="99" t="str">
        <f t="shared" si="469"/>
        <v/>
      </c>
      <c r="V350" s="92" t="str">
        <f t="shared" si="469"/>
        <v/>
      </c>
      <c r="W350" s="100">
        <f t="shared" si="465"/>
        <v>-1</v>
      </c>
    </row>
    <row r="351" spans="1:23" ht="18" customHeight="1">
      <c r="A351" s="91">
        <v>1</v>
      </c>
      <c r="B351" s="92" t="str">
        <f t="shared" si="469"/>
        <v/>
      </c>
      <c r="C351" s="92" t="str">
        <f t="shared" si="469"/>
        <v/>
      </c>
      <c r="D351" s="92" t="str">
        <f t="shared" si="469"/>
        <v/>
      </c>
      <c r="E351" s="92" t="str">
        <f t="shared" si="469"/>
        <v/>
      </c>
      <c r="F351" s="92" t="str">
        <f t="shared" si="469"/>
        <v/>
      </c>
      <c r="G351" s="92" t="str">
        <f t="shared" si="469"/>
        <v/>
      </c>
      <c r="H351" s="92" t="str">
        <f t="shared" si="469"/>
        <v/>
      </c>
      <c r="I351" s="92" t="str">
        <f t="shared" si="469"/>
        <v/>
      </c>
      <c r="J351" s="92" t="str">
        <f t="shared" si="469"/>
        <v/>
      </c>
      <c r="K351" s="92" t="str">
        <f t="shared" si="469"/>
        <v/>
      </c>
      <c r="L351" s="92" t="str">
        <f t="shared" si="469"/>
        <v/>
      </c>
      <c r="M351" s="92" t="str">
        <f t="shared" si="469"/>
        <v/>
      </c>
      <c r="N351" s="92" t="str">
        <f t="shared" si="469"/>
        <v/>
      </c>
      <c r="O351" s="92" t="str">
        <f t="shared" si="467"/>
        <v/>
      </c>
      <c r="P351" s="92" t="str">
        <f t="shared" si="469"/>
        <v>Anh-Trang</v>
      </c>
      <c r="Q351" s="92" t="str">
        <f t="shared" si="469"/>
        <v>Anh-Phượng</v>
      </c>
      <c r="R351" s="92" t="str">
        <f t="shared" si="469"/>
        <v/>
      </c>
      <c r="S351" s="92" t="str">
        <f t="shared" si="469"/>
        <v/>
      </c>
      <c r="T351" s="92" t="str">
        <f t="shared" si="468"/>
        <v/>
      </c>
      <c r="U351" s="92" t="str">
        <f t="shared" si="469"/>
        <v/>
      </c>
      <c r="V351" s="92" t="str">
        <f t="shared" si="469"/>
        <v/>
      </c>
      <c r="W351" s="93">
        <f t="shared" si="465"/>
        <v>-1</v>
      </c>
    </row>
    <row r="352" spans="1:23" ht="18" customHeight="1">
      <c r="A352" s="94">
        <v>2</v>
      </c>
      <c r="B352" s="95" t="str">
        <f t="shared" si="469"/>
        <v/>
      </c>
      <c r="C352" s="95" t="str">
        <f t="shared" si="469"/>
        <v/>
      </c>
      <c r="D352" s="95" t="str">
        <f t="shared" si="469"/>
        <v/>
      </c>
      <c r="E352" s="95" t="str">
        <f t="shared" si="469"/>
        <v/>
      </c>
      <c r="F352" s="95" t="str">
        <f t="shared" si="469"/>
        <v/>
      </c>
      <c r="G352" s="95" t="str">
        <f t="shared" si="469"/>
        <v/>
      </c>
      <c r="H352" s="95" t="str">
        <f t="shared" si="469"/>
        <v/>
      </c>
      <c r="I352" s="95" t="str">
        <f t="shared" si="469"/>
        <v/>
      </c>
      <c r="J352" s="95" t="str">
        <f t="shared" si="469"/>
        <v/>
      </c>
      <c r="K352" s="95" t="str">
        <f t="shared" si="469"/>
        <v/>
      </c>
      <c r="L352" s="95" t="str">
        <f t="shared" si="469"/>
        <v/>
      </c>
      <c r="M352" s="95" t="str">
        <f t="shared" si="469"/>
        <v/>
      </c>
      <c r="N352" s="95" t="str">
        <f t="shared" si="469"/>
        <v/>
      </c>
      <c r="O352" s="95" t="str">
        <f t="shared" si="467"/>
        <v/>
      </c>
      <c r="P352" s="95" t="str">
        <f t="shared" si="469"/>
        <v>Anh-Trang</v>
      </c>
      <c r="Q352" s="95" t="str">
        <f t="shared" si="469"/>
        <v>Anh-Phượng</v>
      </c>
      <c r="R352" s="95" t="str">
        <f t="shared" si="469"/>
        <v/>
      </c>
      <c r="S352" s="95" t="str">
        <f t="shared" si="469"/>
        <v/>
      </c>
      <c r="T352" s="95" t="str">
        <f t="shared" si="468"/>
        <v/>
      </c>
      <c r="U352" s="95" t="str">
        <f t="shared" si="469"/>
        <v/>
      </c>
      <c r="V352" s="92" t="str">
        <f t="shared" si="469"/>
        <v/>
      </c>
      <c r="W352" s="96">
        <f t="shared" si="465"/>
        <v>-1</v>
      </c>
    </row>
    <row r="353" spans="1:23" ht="18" customHeight="1">
      <c r="A353" s="97" t="s">
        <v>74</v>
      </c>
      <c r="B353" s="95" t="str">
        <f t="shared" si="469"/>
        <v/>
      </c>
      <c r="C353" s="95" t="str">
        <f t="shared" si="469"/>
        <v/>
      </c>
      <c r="D353" s="95" t="str">
        <f t="shared" si="469"/>
        <v/>
      </c>
      <c r="E353" s="95" t="str">
        <f t="shared" si="469"/>
        <v/>
      </c>
      <c r="F353" s="95" t="str">
        <f t="shared" si="469"/>
        <v/>
      </c>
      <c r="G353" s="95" t="str">
        <f t="shared" si="469"/>
        <v/>
      </c>
      <c r="H353" s="95" t="str">
        <f t="shared" si="469"/>
        <v/>
      </c>
      <c r="I353" s="95" t="str">
        <f t="shared" si="469"/>
        <v/>
      </c>
      <c r="J353" s="95" t="str">
        <f t="shared" si="469"/>
        <v/>
      </c>
      <c r="K353" s="95" t="str">
        <f t="shared" si="469"/>
        <v/>
      </c>
      <c r="L353" s="95" t="str">
        <f t="shared" si="469"/>
        <v/>
      </c>
      <c r="M353" s="95" t="str">
        <f t="shared" si="469"/>
        <v/>
      </c>
      <c r="N353" s="95" t="str">
        <f t="shared" si="469"/>
        <v/>
      </c>
      <c r="O353" s="95" t="str">
        <f t="shared" si="467"/>
        <v/>
      </c>
      <c r="P353" s="95" t="str">
        <f t="shared" si="469"/>
        <v/>
      </c>
      <c r="Q353" s="95" t="str">
        <f t="shared" si="469"/>
        <v/>
      </c>
      <c r="R353" s="95" t="str">
        <f t="shared" si="469"/>
        <v>Anh-Phượng</v>
      </c>
      <c r="S353" s="95" t="str">
        <f t="shared" si="469"/>
        <v/>
      </c>
      <c r="T353" s="95" t="str">
        <f t="shared" si="468"/>
        <v/>
      </c>
      <c r="U353" s="95" t="str">
        <f t="shared" si="469"/>
        <v/>
      </c>
      <c r="V353" s="92" t="str">
        <f t="shared" si="469"/>
        <v/>
      </c>
      <c r="W353" s="96">
        <f t="shared" si="465"/>
        <v>-2</v>
      </c>
    </row>
    <row r="354" spans="1:23" ht="18" customHeight="1">
      <c r="A354" s="94">
        <v>4</v>
      </c>
      <c r="B354" s="95" t="str">
        <f t="shared" si="469"/>
        <v/>
      </c>
      <c r="C354" s="95" t="str">
        <f t="shared" si="469"/>
        <v/>
      </c>
      <c r="D354" s="95" t="str">
        <f t="shared" si="469"/>
        <v/>
      </c>
      <c r="E354" s="95" t="str">
        <f t="shared" si="469"/>
        <v/>
      </c>
      <c r="F354" s="95" t="str">
        <f t="shared" si="469"/>
        <v/>
      </c>
      <c r="G354" s="95" t="str">
        <f t="shared" si="469"/>
        <v/>
      </c>
      <c r="H354" s="95" t="str">
        <f t="shared" si="469"/>
        <v>Anh-Phượng</v>
      </c>
      <c r="I354" s="95" t="str">
        <f t="shared" si="469"/>
        <v/>
      </c>
      <c r="J354" s="95" t="str">
        <f t="shared" si="469"/>
        <v/>
      </c>
      <c r="K354" s="95" t="str">
        <f t="shared" si="469"/>
        <v/>
      </c>
      <c r="L354" s="95" t="str">
        <f t="shared" si="469"/>
        <v/>
      </c>
      <c r="M354" s="95" t="str">
        <f t="shared" si="469"/>
        <v/>
      </c>
      <c r="N354" s="95" t="str">
        <f t="shared" si="469"/>
        <v/>
      </c>
      <c r="O354" s="95" t="str">
        <f t="shared" si="467"/>
        <v/>
      </c>
      <c r="P354" s="95" t="str">
        <f t="shared" si="469"/>
        <v/>
      </c>
      <c r="Q354" s="95" t="str">
        <f t="shared" si="469"/>
        <v/>
      </c>
      <c r="R354" s="95" t="str">
        <f t="shared" si="469"/>
        <v/>
      </c>
      <c r="S354" s="95" t="str">
        <f t="shared" si="469"/>
        <v/>
      </c>
      <c r="T354" s="95" t="str">
        <f t="shared" si="468"/>
        <v/>
      </c>
      <c r="U354" s="95" t="str">
        <f t="shared" si="469"/>
        <v/>
      </c>
      <c r="V354" s="92" t="str">
        <f t="shared" si="469"/>
        <v/>
      </c>
      <c r="W354" s="96">
        <f t="shared" si="465"/>
        <v>-2</v>
      </c>
    </row>
    <row r="355" spans="1:23" ht="18" customHeight="1">
      <c r="A355" s="98">
        <v>5</v>
      </c>
      <c r="B355" s="99" t="str">
        <f t="shared" si="469"/>
        <v/>
      </c>
      <c r="C355" s="99" t="str">
        <f t="shared" si="469"/>
        <v/>
      </c>
      <c r="D355" s="99" t="str">
        <f t="shared" si="469"/>
        <v/>
      </c>
      <c r="E355" s="99" t="str">
        <f t="shared" si="469"/>
        <v/>
      </c>
      <c r="F355" s="99" t="str">
        <f t="shared" si="469"/>
        <v/>
      </c>
      <c r="G355" s="99" t="str">
        <f t="shared" si="469"/>
        <v/>
      </c>
      <c r="H355" s="99" t="str">
        <f t="shared" si="469"/>
        <v>Anh-Phượng</v>
      </c>
      <c r="I355" s="99" t="str">
        <f t="shared" si="469"/>
        <v/>
      </c>
      <c r="J355" s="99" t="str">
        <f t="shared" si="469"/>
        <v/>
      </c>
      <c r="K355" s="99" t="str">
        <f t="shared" si="469"/>
        <v/>
      </c>
      <c r="L355" s="99" t="str">
        <f t="shared" si="469"/>
        <v/>
      </c>
      <c r="M355" s="99" t="str">
        <f t="shared" si="469"/>
        <v/>
      </c>
      <c r="N355" s="99" t="str">
        <f t="shared" si="469"/>
        <v/>
      </c>
      <c r="O355" s="99" t="str">
        <f t="shared" si="467"/>
        <v/>
      </c>
      <c r="P355" s="99" t="str">
        <f t="shared" si="469"/>
        <v/>
      </c>
      <c r="Q355" s="99" t="str">
        <f t="shared" si="469"/>
        <v/>
      </c>
      <c r="R355" s="99" t="str">
        <f t="shared" si="469"/>
        <v/>
      </c>
      <c r="S355" s="99" t="str">
        <f t="shared" si="469"/>
        <v/>
      </c>
      <c r="T355" s="99" t="str">
        <f t="shared" si="468"/>
        <v/>
      </c>
      <c r="U355" s="99" t="str">
        <f t="shared" si="469"/>
        <v/>
      </c>
      <c r="V355" s="92" t="str">
        <f t="shared" si="469"/>
        <v/>
      </c>
      <c r="W355" s="100">
        <f t="shared" si="465"/>
        <v>-2</v>
      </c>
    </row>
    <row r="356" spans="1:23" ht="18" customHeight="1">
      <c r="A356" s="91">
        <v>1</v>
      </c>
      <c r="B356" s="92" t="str">
        <f t="shared" si="469"/>
        <v/>
      </c>
      <c r="C356" s="92" t="str">
        <f t="shared" si="469"/>
        <v/>
      </c>
      <c r="D356" s="92" t="str">
        <f t="shared" si="469"/>
        <v/>
      </c>
      <c r="E356" s="92" t="str">
        <f t="shared" si="469"/>
        <v/>
      </c>
      <c r="F356" s="92" t="str">
        <f t="shared" si="469"/>
        <v/>
      </c>
      <c r="G356" s="92" t="str">
        <f t="shared" si="469"/>
        <v/>
      </c>
      <c r="H356" s="92" t="str">
        <f t="shared" si="469"/>
        <v/>
      </c>
      <c r="I356" s="92" t="str">
        <f t="shared" si="469"/>
        <v/>
      </c>
      <c r="J356" s="92" t="str">
        <f t="shared" si="469"/>
        <v/>
      </c>
      <c r="K356" s="92" t="str">
        <f>IF(OR(K26="Anh-Hiền",K26="Anh-Hợp",K26="Anh-Phượng",K26="Anh-Trang",K26="Anh-Tiên"),K26,"")</f>
        <v/>
      </c>
      <c r="L356" s="92" t="str">
        <f t="shared" si="469"/>
        <v/>
      </c>
      <c r="M356" s="92" t="str">
        <f t="shared" si="469"/>
        <v/>
      </c>
      <c r="N356" s="92" t="str">
        <f t="shared" si="469"/>
        <v/>
      </c>
      <c r="O356" s="92" t="str">
        <f t="shared" si="467"/>
        <v/>
      </c>
      <c r="P356" s="92" t="str">
        <f t="shared" si="469"/>
        <v/>
      </c>
      <c r="Q356" s="92" t="str">
        <f t="shared" si="469"/>
        <v/>
      </c>
      <c r="R356" s="92" t="str">
        <f t="shared" si="469"/>
        <v/>
      </c>
      <c r="S356" s="92" t="str">
        <f t="shared" si="469"/>
        <v>Anh-Hợp</v>
      </c>
      <c r="T356" s="92" t="str">
        <f t="shared" si="468"/>
        <v/>
      </c>
      <c r="U356" s="92" t="str">
        <f t="shared" si="469"/>
        <v/>
      </c>
      <c r="V356" s="92" t="str">
        <f t="shared" si="469"/>
        <v/>
      </c>
      <c r="W356" s="93">
        <f t="shared" si="465"/>
        <v>-2</v>
      </c>
    </row>
    <row r="357" spans="1:23" ht="18" customHeight="1">
      <c r="A357" s="94">
        <v>2</v>
      </c>
      <c r="B357" s="95" t="str">
        <f t="shared" si="469"/>
        <v>Anh-Phượng</v>
      </c>
      <c r="C357" s="95" t="str">
        <f t="shared" si="469"/>
        <v/>
      </c>
      <c r="D357" s="95" t="str">
        <f t="shared" si="469"/>
        <v/>
      </c>
      <c r="E357" s="95" t="str">
        <f t="shared" si="469"/>
        <v/>
      </c>
      <c r="F357" s="95" t="str">
        <f t="shared" si="469"/>
        <v/>
      </c>
      <c r="G357" s="95" t="str">
        <f t="shared" si="469"/>
        <v/>
      </c>
      <c r="H357" s="95" t="str">
        <f t="shared" si="469"/>
        <v/>
      </c>
      <c r="I357" s="95" t="str">
        <f t="shared" si="469"/>
        <v/>
      </c>
      <c r="J357" s="95" t="str">
        <f t="shared" si="469"/>
        <v/>
      </c>
      <c r="K357" s="95" t="str">
        <f t="shared" si="469"/>
        <v/>
      </c>
      <c r="L357" s="95" t="str">
        <f t="shared" si="469"/>
        <v/>
      </c>
      <c r="M357" s="95" t="str">
        <f t="shared" si="469"/>
        <v/>
      </c>
      <c r="N357" s="95" t="str">
        <f t="shared" si="469"/>
        <v/>
      </c>
      <c r="O357" s="95" t="str">
        <f t="shared" si="467"/>
        <v/>
      </c>
      <c r="P357" s="95" t="str">
        <f t="shared" si="469"/>
        <v/>
      </c>
      <c r="Q357" s="95" t="str">
        <f t="shared" si="469"/>
        <v/>
      </c>
      <c r="R357" s="95" t="str">
        <f t="shared" si="469"/>
        <v/>
      </c>
      <c r="S357" s="95" t="str">
        <f t="shared" si="469"/>
        <v>Anh-Hợp</v>
      </c>
      <c r="T357" s="95" t="str">
        <f t="shared" si="468"/>
        <v/>
      </c>
      <c r="U357" s="95" t="str">
        <f t="shared" si="469"/>
        <v/>
      </c>
      <c r="V357" s="92" t="str">
        <f t="shared" si="469"/>
        <v/>
      </c>
      <c r="W357" s="96">
        <f t="shared" si="465"/>
        <v>-1</v>
      </c>
    </row>
    <row r="358" spans="1:23" ht="18" customHeight="1">
      <c r="A358" s="101" t="s">
        <v>25</v>
      </c>
      <c r="B358" s="95" t="str">
        <f t="shared" si="469"/>
        <v>Anh-Phượng</v>
      </c>
      <c r="C358" s="95" t="str">
        <f t="shared" si="469"/>
        <v/>
      </c>
      <c r="D358" s="95" t="str">
        <f t="shared" si="469"/>
        <v/>
      </c>
      <c r="E358" s="95" t="str">
        <f t="shared" si="469"/>
        <v/>
      </c>
      <c r="F358" s="95" t="str">
        <f t="shared" si="469"/>
        <v/>
      </c>
      <c r="G358" s="95" t="str">
        <f t="shared" si="469"/>
        <v/>
      </c>
      <c r="H358" s="95" t="str">
        <f t="shared" si="469"/>
        <v/>
      </c>
      <c r="I358" s="95" t="str">
        <f t="shared" si="469"/>
        <v/>
      </c>
      <c r="J358" s="95" t="str">
        <f t="shared" si="469"/>
        <v/>
      </c>
      <c r="K358" s="95" t="str">
        <f t="shared" si="469"/>
        <v/>
      </c>
      <c r="L358" s="95" t="str">
        <f t="shared" si="469"/>
        <v/>
      </c>
      <c r="M358" s="95" t="str">
        <f t="shared" si="469"/>
        <v/>
      </c>
      <c r="N358" s="95" t="str">
        <f t="shared" si="469"/>
        <v/>
      </c>
      <c r="O358" s="95" t="str">
        <f t="shared" si="467"/>
        <v>Anh-Hợp</v>
      </c>
      <c r="P358" s="95" t="str">
        <f t="shared" si="469"/>
        <v/>
      </c>
      <c r="Q358" s="95" t="str">
        <f t="shared" si="469"/>
        <v/>
      </c>
      <c r="R358" s="95" t="str">
        <f t="shared" si="469"/>
        <v/>
      </c>
      <c r="S358" s="95" t="str">
        <f t="shared" si="469"/>
        <v/>
      </c>
      <c r="T358" s="95" t="str">
        <f t="shared" si="468"/>
        <v/>
      </c>
      <c r="U358" s="95" t="str">
        <f t="shared" si="469"/>
        <v/>
      </c>
      <c r="V358" s="92" t="str">
        <f t="shared" si="469"/>
        <v/>
      </c>
      <c r="W358" s="96">
        <f t="shared" si="465"/>
        <v>-1</v>
      </c>
    </row>
    <row r="359" spans="1:23" ht="18" customHeight="1">
      <c r="A359" s="94">
        <v>4</v>
      </c>
      <c r="B359" s="95" t="str">
        <f t="shared" si="469"/>
        <v/>
      </c>
      <c r="C359" s="95" t="str">
        <f t="shared" si="469"/>
        <v/>
      </c>
      <c r="D359" s="95" t="str">
        <f t="shared" si="469"/>
        <v/>
      </c>
      <c r="E359" s="95" t="str">
        <f t="shared" si="469"/>
        <v/>
      </c>
      <c r="F359" s="95" t="str">
        <f t="shared" si="469"/>
        <v/>
      </c>
      <c r="G359" s="95" t="str">
        <f t="shared" si="469"/>
        <v/>
      </c>
      <c r="H359" s="95" t="str">
        <f t="shared" si="469"/>
        <v>Anh-Phượng</v>
      </c>
      <c r="I359" s="95" t="str">
        <f t="shared" si="469"/>
        <v/>
      </c>
      <c r="J359" s="95" t="str">
        <f t="shared" si="469"/>
        <v/>
      </c>
      <c r="K359" s="95" t="str">
        <f t="shared" si="469"/>
        <v/>
      </c>
      <c r="L359" s="95" t="str">
        <f t="shared" si="469"/>
        <v/>
      </c>
      <c r="M359" s="95" t="str">
        <f t="shared" si="469"/>
        <v/>
      </c>
      <c r="N359" s="95" t="str">
        <f t="shared" si="469"/>
        <v/>
      </c>
      <c r="O359" s="95" t="str">
        <f t="shared" si="467"/>
        <v/>
      </c>
      <c r="P359" s="95" t="str">
        <f t="shared" si="469"/>
        <v/>
      </c>
      <c r="Q359" s="95" t="str">
        <f t="shared" si="469"/>
        <v/>
      </c>
      <c r="R359" s="95" t="str">
        <f t="shared" si="469"/>
        <v/>
      </c>
      <c r="S359" s="95" t="str">
        <f t="shared" si="469"/>
        <v/>
      </c>
      <c r="T359" s="95" t="str">
        <f t="shared" si="468"/>
        <v/>
      </c>
      <c r="U359" s="95" t="str">
        <f t="shared" si="469"/>
        <v>Anh-Hợp</v>
      </c>
      <c r="V359" s="92" t="str">
        <f t="shared" si="469"/>
        <v/>
      </c>
      <c r="W359" s="96">
        <f t="shared" si="465"/>
        <v>-1</v>
      </c>
    </row>
    <row r="360" spans="1:23" ht="18" customHeight="1">
      <c r="A360" s="94">
        <v>5</v>
      </c>
      <c r="B360" s="99" t="str">
        <f t="shared" si="469"/>
        <v/>
      </c>
      <c r="C360" s="99" t="str">
        <f t="shared" si="469"/>
        <v/>
      </c>
      <c r="D360" s="99" t="str">
        <f t="shared" si="469"/>
        <v/>
      </c>
      <c r="E360" s="99" t="str">
        <f t="shared" si="469"/>
        <v/>
      </c>
      <c r="F360" s="99" t="str">
        <f t="shared" si="469"/>
        <v/>
      </c>
      <c r="G360" s="99" t="str">
        <f t="shared" si="469"/>
        <v/>
      </c>
      <c r="H360" s="99" t="str">
        <f t="shared" si="469"/>
        <v/>
      </c>
      <c r="I360" s="99" t="str">
        <f t="shared" si="469"/>
        <v/>
      </c>
      <c r="J360" s="99" t="str">
        <f t="shared" si="469"/>
        <v/>
      </c>
      <c r="K360" s="99" t="str">
        <f t="shared" si="469"/>
        <v/>
      </c>
      <c r="L360" s="99" t="str">
        <f t="shared" si="469"/>
        <v/>
      </c>
      <c r="M360" s="99" t="str">
        <f t="shared" si="469"/>
        <v/>
      </c>
      <c r="N360" s="99" t="str">
        <f t="shared" si="469"/>
        <v/>
      </c>
      <c r="O360" s="99" t="str">
        <f t="shared" si="467"/>
        <v/>
      </c>
      <c r="P360" s="99" t="str">
        <f t="shared" si="469"/>
        <v/>
      </c>
      <c r="Q360" s="99" t="str">
        <f t="shared" si="469"/>
        <v/>
      </c>
      <c r="R360" s="99" t="str">
        <f t="shared" si="469"/>
        <v>Anh-Phượng</v>
      </c>
      <c r="S360" s="99" t="str">
        <f t="shared" si="469"/>
        <v/>
      </c>
      <c r="T360" s="99" t="str">
        <f t="shared" si="468"/>
        <v/>
      </c>
      <c r="U360" s="99" t="str">
        <f t="shared" si="469"/>
        <v>Anh-Hợp</v>
      </c>
      <c r="V360" s="92" t="str">
        <f t="shared" si="469"/>
        <v/>
      </c>
      <c r="W360" s="100">
        <f t="shared" si="465"/>
        <v>-1</v>
      </c>
    </row>
    <row r="361" spans="1:23" ht="18" customHeight="1">
      <c r="A361" s="102" t="s">
        <v>75</v>
      </c>
      <c r="B361" s="92" t="str">
        <f t="shared" si="469"/>
        <v/>
      </c>
      <c r="C361" s="92" t="str">
        <f t="shared" si="469"/>
        <v/>
      </c>
      <c r="D361" s="92" t="str">
        <f t="shared" si="469"/>
        <v/>
      </c>
      <c r="E361" s="92" t="str">
        <f t="shared" si="469"/>
        <v/>
      </c>
      <c r="F361" s="92" t="str">
        <f t="shared" si="469"/>
        <v/>
      </c>
      <c r="G361" s="92" t="str">
        <f t="shared" si="469"/>
        <v/>
      </c>
      <c r="H361" s="92" t="str">
        <f t="shared" si="469"/>
        <v/>
      </c>
      <c r="I361" s="92" t="str">
        <f t="shared" si="469"/>
        <v/>
      </c>
      <c r="J361" s="92" t="str">
        <f t="shared" si="469"/>
        <v/>
      </c>
      <c r="K361" s="92" t="str">
        <f t="shared" si="469"/>
        <v/>
      </c>
      <c r="L361" s="92" t="str">
        <f t="shared" si="469"/>
        <v/>
      </c>
      <c r="M361" s="92" t="str">
        <f t="shared" si="469"/>
        <v/>
      </c>
      <c r="N361" s="92" t="str">
        <f t="shared" si="469"/>
        <v/>
      </c>
      <c r="O361" s="92" t="str">
        <f t="shared" si="467"/>
        <v/>
      </c>
      <c r="P361" s="92" t="str">
        <f t="shared" si="469"/>
        <v/>
      </c>
      <c r="Q361" s="92" t="str">
        <f t="shared" si="469"/>
        <v/>
      </c>
      <c r="R361" s="92" t="str">
        <f t="shared" si="469"/>
        <v/>
      </c>
      <c r="S361" s="92" t="str">
        <f t="shared" si="469"/>
        <v/>
      </c>
      <c r="T361" s="92" t="str">
        <f t="shared" si="468"/>
        <v/>
      </c>
      <c r="U361" s="92" t="str">
        <f t="shared" si="469"/>
        <v/>
      </c>
      <c r="V361" s="92" t="str">
        <f t="shared" si="469"/>
        <v/>
      </c>
      <c r="W361" s="93">
        <f t="shared" si="465"/>
        <v>-3</v>
      </c>
    </row>
    <row r="362" spans="1:23" ht="18" customHeight="1">
      <c r="A362" s="103">
        <v>2</v>
      </c>
      <c r="B362" s="95" t="str">
        <f t="shared" si="469"/>
        <v/>
      </c>
      <c r="C362" s="95" t="str">
        <f t="shared" si="469"/>
        <v/>
      </c>
      <c r="D362" s="95" t="str">
        <f t="shared" si="469"/>
        <v/>
      </c>
      <c r="E362" s="95" t="str">
        <f t="shared" si="469"/>
        <v/>
      </c>
      <c r="F362" s="95" t="str">
        <f t="shared" si="469"/>
        <v/>
      </c>
      <c r="G362" s="95" t="str">
        <f t="shared" si="469"/>
        <v/>
      </c>
      <c r="H362" s="95" t="str">
        <f t="shared" si="469"/>
        <v/>
      </c>
      <c r="I362" s="95" t="str">
        <f t="shared" si="469"/>
        <v/>
      </c>
      <c r="J362" s="95" t="str">
        <f t="shared" si="469"/>
        <v/>
      </c>
      <c r="K362" s="95" t="str">
        <f t="shared" si="469"/>
        <v/>
      </c>
      <c r="L362" s="95" t="str">
        <f t="shared" si="469"/>
        <v/>
      </c>
      <c r="M362" s="95" t="str">
        <f t="shared" si="469"/>
        <v/>
      </c>
      <c r="N362" s="95" t="str">
        <f t="shared" si="469"/>
        <v/>
      </c>
      <c r="O362" s="95" t="str">
        <f t="shared" si="467"/>
        <v/>
      </c>
      <c r="P362" s="95" t="str">
        <f t="shared" si="469"/>
        <v/>
      </c>
      <c r="Q362" s="95" t="str">
        <f t="shared" si="469"/>
        <v/>
      </c>
      <c r="R362" s="95" t="str">
        <f t="shared" si="469"/>
        <v/>
      </c>
      <c r="S362" s="95" t="str">
        <f t="shared" si="469"/>
        <v/>
      </c>
      <c r="T362" s="95" t="str">
        <f t="shared" si="468"/>
        <v/>
      </c>
      <c r="U362" s="95" t="str">
        <f t="shared" si="469"/>
        <v/>
      </c>
      <c r="V362" s="92" t="str">
        <f t="shared" si="469"/>
        <v/>
      </c>
      <c r="W362" s="96">
        <f t="shared" si="465"/>
        <v>-3</v>
      </c>
    </row>
    <row r="363" spans="1:23" ht="18" customHeight="1">
      <c r="A363" s="103"/>
      <c r="B363" s="95" t="str">
        <f t="shared" si="469"/>
        <v/>
      </c>
      <c r="C363" s="95" t="str">
        <f t="shared" si="469"/>
        <v/>
      </c>
      <c r="D363" s="95" t="str">
        <f t="shared" si="469"/>
        <v/>
      </c>
      <c r="E363" s="95" t="str">
        <f t="shared" si="469"/>
        <v/>
      </c>
      <c r="F363" s="95" t="str">
        <f t="shared" si="469"/>
        <v/>
      </c>
      <c r="G363" s="95" t="str">
        <f t="shared" si="469"/>
        <v/>
      </c>
      <c r="H363" s="95" t="str">
        <f t="shared" si="469"/>
        <v/>
      </c>
      <c r="I363" s="95" t="str">
        <f t="shared" si="469"/>
        <v/>
      </c>
      <c r="J363" s="95" t="str">
        <f t="shared" si="469"/>
        <v/>
      </c>
      <c r="K363" s="95" t="str">
        <f t="shared" ref="K363:V363" si="470">IF(OR(K33="Anh-Hiền",K33="Anh-Hợp",K33="Anh-Phượng",K33="Anh-Trang",K33="Anh-Tiên"),K33,"")</f>
        <v/>
      </c>
      <c r="L363" s="95" t="str">
        <f t="shared" si="470"/>
        <v/>
      </c>
      <c r="M363" s="95" t="str">
        <f t="shared" si="470"/>
        <v/>
      </c>
      <c r="N363" s="95" t="str">
        <f t="shared" si="470"/>
        <v/>
      </c>
      <c r="O363" s="95" t="str">
        <f t="shared" ref="O363" si="471">IF(OR(O33="Anh-Hiền",O33="Anh-Hợp",O33="Anh-Phượng",O33="Anh-Trang",O33="Anh-Tiên"),O33,"")</f>
        <v/>
      </c>
      <c r="P363" s="95" t="str">
        <f t="shared" si="470"/>
        <v/>
      </c>
      <c r="Q363" s="95" t="str">
        <f t="shared" si="470"/>
        <v/>
      </c>
      <c r="R363" s="95" t="str">
        <f t="shared" si="470"/>
        <v/>
      </c>
      <c r="S363" s="95" t="str">
        <f t="shared" si="470"/>
        <v/>
      </c>
      <c r="T363" s="95" t="str">
        <f t="shared" ref="T363" si="472">IF(OR(T33="Anh-Hiền",T33="Anh-Hợp",T33="Anh-Phượng",T33="Anh-Trang",T33="Anh-Tiên"),T33,"")</f>
        <v/>
      </c>
      <c r="U363" s="95" t="str">
        <f t="shared" si="470"/>
        <v/>
      </c>
      <c r="V363" s="92" t="str">
        <f t="shared" si="470"/>
        <v/>
      </c>
      <c r="W363" s="96">
        <f t="shared" si="465"/>
        <v>-3</v>
      </c>
    </row>
    <row r="364" spans="1:23" ht="18" customHeight="1">
      <c r="A364" s="103"/>
      <c r="B364" s="95" t="str">
        <f t="shared" ref="B364:V365" si="473">IF(OR(B34="Anh-Hiền",B34="Anh-Hợp",B34="Anh-Phượng",B34="Anh-Trang",B34="Anh-Tiên"),B34,"")</f>
        <v/>
      </c>
      <c r="C364" s="95" t="str">
        <f t="shared" si="473"/>
        <v/>
      </c>
      <c r="D364" s="95" t="str">
        <f t="shared" si="473"/>
        <v/>
      </c>
      <c r="E364" s="95" t="str">
        <f t="shared" si="473"/>
        <v/>
      </c>
      <c r="F364" s="95" t="str">
        <f t="shared" si="473"/>
        <v/>
      </c>
      <c r="G364" s="95" t="str">
        <f t="shared" si="473"/>
        <v/>
      </c>
      <c r="H364" s="95" t="str">
        <f t="shared" si="473"/>
        <v/>
      </c>
      <c r="I364" s="95" t="str">
        <f t="shared" si="473"/>
        <v/>
      </c>
      <c r="J364" s="95" t="str">
        <f t="shared" si="473"/>
        <v/>
      </c>
      <c r="K364" s="95" t="str">
        <f t="shared" si="473"/>
        <v/>
      </c>
      <c r="L364" s="95" t="str">
        <f t="shared" si="473"/>
        <v/>
      </c>
      <c r="M364" s="95" t="str">
        <f t="shared" si="473"/>
        <v/>
      </c>
      <c r="N364" s="95" t="str">
        <f t="shared" si="473"/>
        <v/>
      </c>
      <c r="O364" s="95" t="str">
        <f t="shared" ref="O364" si="474">IF(OR(O34="Anh-Hiền",O34="Anh-Hợp",O34="Anh-Phượng",O34="Anh-Trang",O34="Anh-Tiên"),O34,"")</f>
        <v/>
      </c>
      <c r="P364" s="95" t="str">
        <f t="shared" si="473"/>
        <v/>
      </c>
      <c r="Q364" s="95" t="str">
        <f t="shared" si="473"/>
        <v/>
      </c>
      <c r="R364" s="95" t="str">
        <f t="shared" si="473"/>
        <v/>
      </c>
      <c r="S364" s="95" t="str">
        <f t="shared" si="473"/>
        <v/>
      </c>
      <c r="T364" s="95" t="str">
        <f t="shared" ref="T364" si="475">IF(OR(T34="Anh-Hiền",T34="Anh-Hợp",T34="Anh-Phượng",T34="Anh-Trang",T34="Anh-Tiên"),T34,"")</f>
        <v/>
      </c>
      <c r="U364" s="95" t="str">
        <f t="shared" si="473"/>
        <v/>
      </c>
      <c r="V364" s="92" t="str">
        <f t="shared" si="473"/>
        <v/>
      </c>
      <c r="W364" s="96">
        <f t="shared" si="465"/>
        <v>-3</v>
      </c>
    </row>
    <row r="365" spans="1:23" ht="18" customHeight="1">
      <c r="A365" s="103"/>
      <c r="B365" s="99" t="str">
        <f t="shared" si="473"/>
        <v/>
      </c>
      <c r="C365" s="99" t="str">
        <f t="shared" si="473"/>
        <v/>
      </c>
      <c r="D365" s="99" t="str">
        <f t="shared" si="473"/>
        <v/>
      </c>
      <c r="E365" s="99" t="str">
        <f t="shared" si="473"/>
        <v/>
      </c>
      <c r="F365" s="99" t="str">
        <f t="shared" si="473"/>
        <v/>
      </c>
      <c r="G365" s="99" t="str">
        <f t="shared" si="473"/>
        <v/>
      </c>
      <c r="H365" s="99" t="str">
        <f t="shared" si="473"/>
        <v/>
      </c>
      <c r="I365" s="99" t="str">
        <f t="shared" si="473"/>
        <v/>
      </c>
      <c r="J365" s="99" t="str">
        <f t="shared" si="473"/>
        <v/>
      </c>
      <c r="K365" s="99" t="str">
        <f t="shared" si="473"/>
        <v/>
      </c>
      <c r="L365" s="99" t="str">
        <f t="shared" si="473"/>
        <v/>
      </c>
      <c r="M365" s="99" t="str">
        <f t="shared" si="473"/>
        <v/>
      </c>
      <c r="N365" s="99" t="str">
        <f t="shared" si="473"/>
        <v/>
      </c>
      <c r="O365" s="99" t="str">
        <f t="shared" ref="O365" si="476">IF(OR(O35="Anh-Hiền",O35="Anh-Hợp",O35="Anh-Phượng",O35="Anh-Trang",O35="Anh-Tiên"),O35,"")</f>
        <v/>
      </c>
      <c r="P365" s="99" t="str">
        <f t="shared" si="473"/>
        <v/>
      </c>
      <c r="Q365" s="99" t="str">
        <f t="shared" si="473"/>
        <v/>
      </c>
      <c r="R365" s="99" t="str">
        <f t="shared" si="473"/>
        <v/>
      </c>
      <c r="S365" s="99" t="str">
        <f t="shared" si="473"/>
        <v/>
      </c>
      <c r="T365" s="99" t="str">
        <f t="shared" ref="T365" si="477">IF(OR(T35="Anh-Hiền",T35="Anh-Hợp",T35="Anh-Phượng",T35="Anh-Trang",T35="Anh-Tiên"),T35,"")</f>
        <v/>
      </c>
      <c r="U365" s="99" t="str">
        <f t="shared" si="473"/>
        <v/>
      </c>
      <c r="V365" s="92" t="str">
        <f t="shared" si="473"/>
        <v/>
      </c>
      <c r="W365" s="100">
        <f t="shared" si="465"/>
        <v>-3</v>
      </c>
    </row>
    <row r="366" spans="1:23" ht="18" customHeight="1">
      <c r="A366" s="104">
        <f>18*30-COUNTBLANK(B336:V365)</f>
        <v>-55</v>
      </c>
      <c r="B366" s="76">
        <f>14*4+3*3</f>
        <v>65</v>
      </c>
      <c r="C366" s="105" t="str">
        <f>IF(A366&lt;&gt;B366,"Lỗi","")</f>
        <v>Lỗi</v>
      </c>
    </row>
    <row r="367" spans="1:23">
      <c r="B367" s="185" t="s">
        <v>124</v>
      </c>
      <c r="C367" s="186"/>
      <c r="D367" s="186"/>
      <c r="E367" s="186"/>
      <c r="F367" s="186"/>
      <c r="G367" s="186"/>
      <c r="H367" s="186"/>
      <c r="I367" s="186"/>
      <c r="J367" s="186"/>
      <c r="K367" s="186"/>
      <c r="L367" s="186"/>
      <c r="M367" s="186"/>
      <c r="N367" s="186"/>
      <c r="O367" s="186"/>
      <c r="P367" s="186"/>
      <c r="Q367" s="186"/>
      <c r="R367" s="186"/>
    </row>
    <row r="368" spans="1:23" ht="18" customHeight="1">
      <c r="A368" s="89">
        <f>A37</f>
        <v>0</v>
      </c>
      <c r="B368" s="89" t="str">
        <f t="shared" ref="B368:H368" si="478">B38</f>
        <v>10A1</v>
      </c>
      <c r="C368" s="89" t="str">
        <f t="shared" si="478"/>
        <v>10A2</v>
      </c>
      <c r="D368" s="89" t="str">
        <f t="shared" si="478"/>
        <v>10A3</v>
      </c>
      <c r="E368" s="89" t="str">
        <f t="shared" si="478"/>
        <v>10A4</v>
      </c>
      <c r="F368" s="89" t="str">
        <f t="shared" si="478"/>
        <v>10A5</v>
      </c>
      <c r="G368" s="89" t="str">
        <f t="shared" si="478"/>
        <v>10A6</v>
      </c>
      <c r="H368" s="89" t="str">
        <f t="shared" si="478"/>
        <v>10A7</v>
      </c>
      <c r="I368" s="89" t="str">
        <f>I38</f>
        <v>11B1</v>
      </c>
      <c r="J368" s="89" t="str">
        <f>J38</f>
        <v>11B2</v>
      </c>
      <c r="K368" s="89" t="str">
        <f>K38</f>
        <v>11B3</v>
      </c>
      <c r="L368" s="89" t="str">
        <f>L38</f>
        <v>11B4</v>
      </c>
      <c r="M368" s="89" t="str">
        <f>M38</f>
        <v>11B5</v>
      </c>
      <c r="N368" s="89" t="s">
        <v>14</v>
      </c>
      <c r="O368" s="89" t="s">
        <v>136</v>
      </c>
      <c r="P368" s="89" t="str">
        <f t="shared" ref="P368:V368" si="479">P38</f>
        <v>12C1</v>
      </c>
      <c r="Q368" s="89" t="str">
        <f t="shared" si="479"/>
        <v>12C2</v>
      </c>
      <c r="R368" s="89" t="str">
        <f t="shared" si="479"/>
        <v>12C3</v>
      </c>
      <c r="S368" s="89" t="str">
        <f t="shared" si="479"/>
        <v>12C4</v>
      </c>
      <c r="T368" s="89" t="str">
        <f t="shared" si="479"/>
        <v>12C5</v>
      </c>
      <c r="U368" s="89" t="str">
        <f t="shared" si="479"/>
        <v>12C6</v>
      </c>
      <c r="V368" s="89">
        <f t="shared" si="479"/>
        <v>0</v>
      </c>
      <c r="W368" s="90" t="s">
        <v>70</v>
      </c>
    </row>
    <row r="369" spans="1:23" ht="18" customHeight="1">
      <c r="A369" s="92" t="str">
        <f t="shared" ref="A369:M369" si="480">IF(OR(A6="HĐTN-Đ.Hoàng",A6="HĐTN-Linh",A6="HĐTN-Ly",A6="HĐTN-Đ.Nga",A6="HĐTN-Giang",A6="HĐTN-H.Hợp",A6="HĐTN-Ny",A6="HĐTN-The",A6="HĐTN-Long",A6="HĐTN-B.Phượng"),A6,"")</f>
        <v/>
      </c>
      <c r="B369" s="92" t="str">
        <f>IF(OR(B6="HĐTN-Đ.Hoàng",B6="HĐTN-Linh",B6="HĐTN-Ly",B6="HĐTN-Đ.Nga",B6="HĐTN-Giang",B6="HĐTN-H.Hợp",B6="HĐTN-Ny",B6="HĐTN-The",B6="HĐTN-Long",B6="HĐTN-B.Phượng",B6="HĐTN-Hoa"),B6,"")</f>
        <v/>
      </c>
      <c r="C369" s="92" t="str">
        <f>IF(OR(C6="HĐTN-Đ.Hoàng",C6="HĐTN-Linh",C6="HĐTN-Ly",C6="HĐTN-Đ.Nga",C6="HĐTN-Giang",C6="HĐTN-H.Hợp",C6="HĐTN-Ny",C6="HĐTN-The",C6="HĐTN-Long",C6="HĐTN-B.Phượng",C6="HĐTN-Hoa"),C6,"")</f>
        <v/>
      </c>
      <c r="D369" s="92" t="str">
        <f t="shared" si="480"/>
        <v/>
      </c>
      <c r="E369" s="92" t="str">
        <f t="shared" si="480"/>
        <v/>
      </c>
      <c r="F369" s="92" t="str">
        <f t="shared" si="480"/>
        <v/>
      </c>
      <c r="G369" s="92" t="str">
        <f t="shared" si="480"/>
        <v/>
      </c>
      <c r="H369" s="92" t="str">
        <f t="shared" si="480"/>
        <v/>
      </c>
      <c r="I369" s="92" t="str">
        <f t="shared" si="480"/>
        <v/>
      </c>
      <c r="J369" s="92" t="str">
        <f t="shared" si="480"/>
        <v/>
      </c>
      <c r="K369" s="92" t="str">
        <f t="shared" si="480"/>
        <v/>
      </c>
      <c r="L369" s="92" t="str">
        <f t="shared" si="480"/>
        <v/>
      </c>
      <c r="M369" s="92" t="str">
        <f t="shared" si="480"/>
        <v/>
      </c>
      <c r="N369" s="92" t="str">
        <f>IF(OR(N6="HĐTN-Đ.Hoàng",N6="HĐTN-Linh",N6="HĐTN-Ly",N6="HĐTN-Đ.Nga",N6="HĐTN-Giang",N6="HĐTN-H.Hợp",N6="HĐTN-Ny",N6="HĐTN-The",N6="HĐTN-Long",N6="HĐTN-B.Phượng"),N6,"")</f>
        <v/>
      </c>
      <c r="O369" s="92" t="str">
        <f t="shared" ref="O369:U369" si="481">IF(OR(O6="HĐTN-Đ.Hoàng",O6="HĐTN-Linh",O6="HĐTN-Ly",O6="HĐTN-Đ.Nga",O6="HĐTN-Giang",O6="HĐTN-H.Hợp",O6="HĐTN-Ny",O6="HĐTN-The",O6="HĐTN-Long",O6="HĐTN-B.Phượng"),O6,"")</f>
        <v/>
      </c>
      <c r="P369" s="92" t="str">
        <f t="shared" si="481"/>
        <v/>
      </c>
      <c r="Q369" s="92" t="str">
        <f t="shared" si="481"/>
        <v/>
      </c>
      <c r="R369" s="92" t="str">
        <f t="shared" si="481"/>
        <v/>
      </c>
      <c r="S369" s="92" t="str">
        <f t="shared" si="481"/>
        <v/>
      </c>
      <c r="T369" s="92" t="str">
        <f t="shared" si="481"/>
        <v/>
      </c>
      <c r="U369" s="92" t="str">
        <f t="shared" si="481"/>
        <v/>
      </c>
      <c r="V369" s="92" t="str">
        <f t="shared" ref="V369:V380" si="482">IF(OR(V39="Anh-Hiền",V39="Anh-Hợp",V39="Anh-Phượng",V39="Anh-Trang",V39="Anh-Tiên"),V39,"")</f>
        <v/>
      </c>
      <c r="W369" s="93">
        <f t="shared" ref="W369:W398" si="483">IF((18-COUNTBLANK(B369:V369))=0,"",18-COUNTBLANK(B369:V369))</f>
        <v>-3</v>
      </c>
    </row>
    <row r="370" spans="1:23" ht="18" customHeight="1">
      <c r="A370" s="95" t="str">
        <f t="shared" ref="A370:M370" si="484">IF(OR(A7="HĐTN-Đ.Hoàng",A7="HĐTN-Linh",A7="HĐTN-Ly",A7="HĐTN-Đ.Nga",A7="HĐTN-Giang",A7="HĐTN-H.Hợp",A7="HĐTN-Ny",A7="HĐTN-The",A7="HĐTN-Long",A7="HĐTN-B.Phượng"),A7,"")</f>
        <v/>
      </c>
      <c r="B370" s="95" t="str">
        <f t="shared" ref="B370:B398" si="485">IF(OR(B7="HĐTN-Đ.Hoàng",B7="HĐTN-Linh",B7="HĐTN-Ly",B7="HĐTN-Đ.Nga",B7="HĐTN-Giang",B7="HĐTN-H.Hợp",B7="HĐTN-Ny",B7="HĐTN-The",B7="HĐTN-Long",B7="HĐTN-B.Phượng",B7="HĐTN-Hoa"),B7,"")</f>
        <v/>
      </c>
      <c r="C370" s="95" t="str">
        <f t="shared" si="484"/>
        <v/>
      </c>
      <c r="D370" s="95" t="str">
        <f t="shared" si="484"/>
        <v>HĐTN-Đ.Nga</v>
      </c>
      <c r="E370" s="95" t="str">
        <f t="shared" si="484"/>
        <v/>
      </c>
      <c r="F370" s="95" t="str">
        <f t="shared" si="484"/>
        <v/>
      </c>
      <c r="G370" s="95" t="str">
        <f t="shared" si="484"/>
        <v>HĐTN-Ny</v>
      </c>
      <c r="H370" s="95" t="str">
        <f t="shared" si="484"/>
        <v/>
      </c>
      <c r="I370" s="95" t="str">
        <f t="shared" si="484"/>
        <v/>
      </c>
      <c r="J370" s="95" t="str">
        <f t="shared" si="484"/>
        <v>HĐTN-Giang</v>
      </c>
      <c r="K370" s="95" t="str">
        <f t="shared" si="484"/>
        <v/>
      </c>
      <c r="L370" s="95" t="str">
        <f t="shared" si="484"/>
        <v/>
      </c>
      <c r="M370" s="95" t="str">
        <f t="shared" si="484"/>
        <v/>
      </c>
      <c r="N370" s="95" t="str">
        <f t="shared" ref="N370:U398" si="486">IF(OR(N7="HĐTN-Đ.Hoàng",N7="HĐTN-Linh",N7="HĐTN-Ly",N7="HĐTN-Đ.Nga",N7="HĐTN-Giang",N7="HĐTN-H.Hợp",N7="HĐTN-Ny",N7="HĐTN-The",N7="HĐTN-Long",N7="HĐTN-B.Phượng"),N7,"")</f>
        <v/>
      </c>
      <c r="O370" s="95" t="str">
        <f t="shared" si="486"/>
        <v>HĐTN-B.Phượng</v>
      </c>
      <c r="P370" s="95" t="str">
        <f t="shared" si="486"/>
        <v/>
      </c>
      <c r="Q370" s="95" t="str">
        <f t="shared" si="486"/>
        <v/>
      </c>
      <c r="R370" s="95" t="str">
        <f t="shared" si="486"/>
        <v/>
      </c>
      <c r="S370" s="95" t="str">
        <f t="shared" si="486"/>
        <v/>
      </c>
      <c r="T370" s="95" t="str">
        <f t="shared" si="486"/>
        <v/>
      </c>
      <c r="U370" s="95" t="str">
        <f t="shared" si="486"/>
        <v/>
      </c>
      <c r="V370" s="92" t="str">
        <f t="shared" si="482"/>
        <v/>
      </c>
      <c r="W370" s="96">
        <f t="shared" si="483"/>
        <v>1</v>
      </c>
    </row>
    <row r="371" spans="1:23" ht="18" customHeight="1">
      <c r="A371" s="95" t="str">
        <f t="shared" ref="A371:M371" si="487">IF(OR(A8="HĐTN-Đ.Hoàng",A8="HĐTN-Linh",A8="HĐTN-Ly",A8="HĐTN-Đ.Nga",A8="HĐTN-Giang",A8="HĐTN-H.Hợp",A8="HĐTN-Ny",A8="HĐTN-The",A8="HĐTN-Long",A8="HĐTN-B.Phượng"),A8,"")</f>
        <v/>
      </c>
      <c r="B371" s="95" t="str">
        <f t="shared" si="485"/>
        <v/>
      </c>
      <c r="C371" s="95" t="str">
        <f t="shared" si="487"/>
        <v/>
      </c>
      <c r="D371" s="95" t="str">
        <f t="shared" si="487"/>
        <v/>
      </c>
      <c r="E371" s="95" t="str">
        <f t="shared" si="487"/>
        <v/>
      </c>
      <c r="F371" s="95" t="str">
        <f t="shared" si="487"/>
        <v/>
      </c>
      <c r="G371" s="95" t="str">
        <f t="shared" si="487"/>
        <v>HĐTN-Ny</v>
      </c>
      <c r="H371" s="95" t="str">
        <f t="shared" si="487"/>
        <v/>
      </c>
      <c r="I371" s="95" t="str">
        <f t="shared" si="487"/>
        <v/>
      </c>
      <c r="J371" s="95" t="str">
        <f t="shared" si="487"/>
        <v>HĐTN-Giang</v>
      </c>
      <c r="K371" s="95" t="str">
        <f t="shared" si="487"/>
        <v/>
      </c>
      <c r="L371" s="95" t="str">
        <f t="shared" si="487"/>
        <v/>
      </c>
      <c r="M371" s="95" t="str">
        <f t="shared" si="487"/>
        <v/>
      </c>
      <c r="N371" s="95" t="str">
        <f t="shared" si="486"/>
        <v/>
      </c>
      <c r="O371" s="95" t="str">
        <f t="shared" si="486"/>
        <v>HĐTN-B.Phượng</v>
      </c>
      <c r="P371" s="95" t="str">
        <f t="shared" si="486"/>
        <v/>
      </c>
      <c r="Q371" s="95" t="str">
        <f t="shared" si="486"/>
        <v/>
      </c>
      <c r="R371" s="95" t="str">
        <f t="shared" si="486"/>
        <v/>
      </c>
      <c r="S371" s="95" t="str">
        <f t="shared" si="486"/>
        <v/>
      </c>
      <c r="T371" s="95" t="str">
        <f t="shared" si="486"/>
        <v/>
      </c>
      <c r="U371" s="95" t="str">
        <f t="shared" si="486"/>
        <v/>
      </c>
      <c r="V371" s="92" t="str">
        <f t="shared" si="482"/>
        <v/>
      </c>
      <c r="W371" s="96" t="str">
        <f t="shared" si="483"/>
        <v/>
      </c>
    </row>
    <row r="372" spans="1:23" ht="18" customHeight="1">
      <c r="A372" s="95" t="str">
        <f t="shared" ref="A372:M372" si="488">IF(OR(A9="HĐTN-Đ.Hoàng",A9="HĐTN-Linh",A9="HĐTN-Ly",A9="HĐTN-Đ.Nga",A9="HĐTN-Giang",A9="HĐTN-H.Hợp",A9="HĐTN-Ny",A9="HĐTN-The",A9="HĐTN-Long",A9="HĐTN-B.Phượng"),A9,"")</f>
        <v/>
      </c>
      <c r="B372" s="95" t="str">
        <f t="shared" si="485"/>
        <v/>
      </c>
      <c r="C372" s="95" t="str">
        <f t="shared" si="488"/>
        <v/>
      </c>
      <c r="D372" s="95" t="str">
        <f t="shared" si="488"/>
        <v/>
      </c>
      <c r="E372" s="95" t="str">
        <f t="shared" si="488"/>
        <v/>
      </c>
      <c r="F372" s="95" t="str">
        <f t="shared" si="488"/>
        <v/>
      </c>
      <c r="G372" s="95" t="str">
        <f t="shared" si="488"/>
        <v/>
      </c>
      <c r="H372" s="95" t="str">
        <f t="shared" si="488"/>
        <v/>
      </c>
      <c r="I372" s="95" t="str">
        <f t="shared" si="488"/>
        <v/>
      </c>
      <c r="J372" s="95" t="str">
        <f t="shared" si="488"/>
        <v/>
      </c>
      <c r="K372" s="95" t="str">
        <f t="shared" si="488"/>
        <v/>
      </c>
      <c r="L372" s="95" t="str">
        <f t="shared" si="488"/>
        <v/>
      </c>
      <c r="M372" s="95" t="str">
        <f t="shared" si="488"/>
        <v/>
      </c>
      <c r="N372" s="95" t="str">
        <f t="shared" si="486"/>
        <v/>
      </c>
      <c r="O372" s="95" t="str">
        <f t="shared" si="486"/>
        <v/>
      </c>
      <c r="P372" s="95" t="str">
        <f t="shared" si="486"/>
        <v/>
      </c>
      <c r="Q372" s="95" t="str">
        <f t="shared" si="486"/>
        <v/>
      </c>
      <c r="R372" s="95" t="str">
        <f t="shared" si="486"/>
        <v/>
      </c>
      <c r="S372" s="95" t="str">
        <f t="shared" si="486"/>
        <v/>
      </c>
      <c r="T372" s="95" t="str">
        <f t="shared" si="486"/>
        <v/>
      </c>
      <c r="U372" s="95" t="str">
        <f t="shared" si="486"/>
        <v/>
      </c>
      <c r="V372" s="92" t="str">
        <f t="shared" si="482"/>
        <v/>
      </c>
      <c r="W372" s="96">
        <f t="shared" si="483"/>
        <v>-3</v>
      </c>
    </row>
    <row r="373" spans="1:23" ht="18" customHeight="1">
      <c r="A373" s="99" t="str">
        <f t="shared" ref="A373:M373" si="489">IF(OR(A10="HĐTN-Đ.Hoàng",A10="HĐTN-Linh",A10="HĐTN-Ly",A10="HĐTN-Đ.Nga",A10="HĐTN-Giang",A10="HĐTN-H.Hợp",A10="HĐTN-Ny",A10="HĐTN-The",A10="HĐTN-Long",A10="HĐTN-B.Phượng"),A10,"")</f>
        <v/>
      </c>
      <c r="B373" s="99" t="str">
        <f t="shared" si="485"/>
        <v/>
      </c>
      <c r="C373" s="99" t="str">
        <f t="shared" si="489"/>
        <v/>
      </c>
      <c r="D373" s="99" t="str">
        <f t="shared" si="489"/>
        <v/>
      </c>
      <c r="E373" s="99" t="str">
        <f t="shared" si="489"/>
        <v/>
      </c>
      <c r="F373" s="99" t="str">
        <f t="shared" si="489"/>
        <v/>
      </c>
      <c r="G373" s="99" t="str">
        <f t="shared" si="489"/>
        <v/>
      </c>
      <c r="H373" s="99" t="str">
        <f t="shared" si="489"/>
        <v/>
      </c>
      <c r="I373" s="99" t="str">
        <f t="shared" si="489"/>
        <v/>
      </c>
      <c r="J373" s="99" t="str">
        <f t="shared" si="489"/>
        <v/>
      </c>
      <c r="K373" s="99" t="str">
        <f t="shared" si="489"/>
        <v/>
      </c>
      <c r="L373" s="99" t="str">
        <f t="shared" si="489"/>
        <v/>
      </c>
      <c r="M373" s="99" t="str">
        <f t="shared" si="489"/>
        <v/>
      </c>
      <c r="N373" s="99" t="str">
        <f t="shared" si="486"/>
        <v/>
      </c>
      <c r="O373" s="99" t="str">
        <f t="shared" si="486"/>
        <v/>
      </c>
      <c r="P373" s="99" t="str">
        <f t="shared" si="486"/>
        <v/>
      </c>
      <c r="Q373" s="99" t="str">
        <f t="shared" si="486"/>
        <v/>
      </c>
      <c r="R373" s="99" t="str">
        <f t="shared" si="486"/>
        <v/>
      </c>
      <c r="S373" s="99" t="str">
        <f t="shared" si="486"/>
        <v/>
      </c>
      <c r="T373" s="99" t="str">
        <f t="shared" si="486"/>
        <v/>
      </c>
      <c r="U373" s="99" t="str">
        <f t="shared" si="486"/>
        <v/>
      </c>
      <c r="V373" s="92" t="str">
        <f t="shared" si="482"/>
        <v/>
      </c>
      <c r="W373" s="100">
        <f t="shared" si="483"/>
        <v>-3</v>
      </c>
    </row>
    <row r="374" spans="1:23" ht="18" customHeight="1">
      <c r="A374" s="92" t="str">
        <f t="shared" ref="A374:M374" si="490">IF(OR(A11="HĐTN-Đ.Hoàng",A11="HĐTN-Linh",A11="HĐTN-Ly",A11="HĐTN-Đ.Nga",A11="HĐTN-Giang",A11="HĐTN-H.Hợp",A11="HĐTN-Ny",A11="HĐTN-The",A11="HĐTN-Long",A11="HĐTN-B.Phượng"),A11,"")</f>
        <v/>
      </c>
      <c r="B374" s="92" t="str">
        <f t="shared" si="485"/>
        <v>HĐTN-Hoa</v>
      </c>
      <c r="C374" s="92" t="str">
        <f t="shared" si="490"/>
        <v>HĐTN-H.Hợp</v>
      </c>
      <c r="D374" s="92" t="str">
        <f t="shared" si="490"/>
        <v/>
      </c>
      <c r="E374" s="92" t="str">
        <f t="shared" si="490"/>
        <v/>
      </c>
      <c r="F374" s="92" t="str">
        <f t="shared" si="490"/>
        <v/>
      </c>
      <c r="G374" s="92" t="str">
        <f t="shared" si="490"/>
        <v/>
      </c>
      <c r="H374" s="92" t="str">
        <f t="shared" si="490"/>
        <v/>
      </c>
      <c r="I374" s="92" t="str">
        <f t="shared" si="490"/>
        <v>HĐTN-Ly</v>
      </c>
      <c r="J374" s="92" t="str">
        <f t="shared" si="490"/>
        <v/>
      </c>
      <c r="K374" s="92" t="str">
        <f t="shared" si="490"/>
        <v/>
      </c>
      <c r="L374" s="92" t="str">
        <f t="shared" si="490"/>
        <v/>
      </c>
      <c r="M374" s="92" t="str">
        <f t="shared" si="490"/>
        <v>HĐTN-Linh</v>
      </c>
      <c r="N374" s="92" t="str">
        <f t="shared" si="486"/>
        <v/>
      </c>
      <c r="O374" s="92" t="str">
        <f t="shared" si="486"/>
        <v/>
      </c>
      <c r="P374" s="92" t="str">
        <f t="shared" si="486"/>
        <v/>
      </c>
      <c r="Q374" s="92" t="str">
        <f t="shared" si="486"/>
        <v/>
      </c>
      <c r="R374" s="92" t="str">
        <f t="shared" si="486"/>
        <v/>
      </c>
      <c r="S374" s="92" t="str">
        <f t="shared" si="486"/>
        <v/>
      </c>
      <c r="T374" s="92" t="str">
        <f t="shared" si="486"/>
        <v/>
      </c>
      <c r="U374" s="92" t="str">
        <f t="shared" si="486"/>
        <v/>
      </c>
      <c r="V374" s="92" t="str">
        <f t="shared" si="482"/>
        <v/>
      </c>
      <c r="W374" s="93">
        <f t="shared" si="483"/>
        <v>1</v>
      </c>
    </row>
    <row r="375" spans="1:23" ht="18" customHeight="1">
      <c r="A375" s="95" t="str">
        <f t="shared" ref="A375:M375" si="491">IF(OR(A12="HĐTN-Đ.Hoàng",A12="HĐTN-Linh",A12="HĐTN-Ly",A12="HĐTN-Đ.Nga",A12="HĐTN-Giang",A12="HĐTN-H.Hợp",A12="HĐTN-Ny",A12="HĐTN-The",A12="HĐTN-Long",A12="HĐTN-B.Phượng"),A12,"")</f>
        <v/>
      </c>
      <c r="B375" s="95" t="str">
        <f t="shared" si="485"/>
        <v/>
      </c>
      <c r="C375" s="95" t="str">
        <f t="shared" si="491"/>
        <v/>
      </c>
      <c r="D375" s="95" t="str">
        <f t="shared" si="491"/>
        <v/>
      </c>
      <c r="E375" s="95" t="str">
        <f t="shared" si="491"/>
        <v>HĐTN-Đ.Hoàng</v>
      </c>
      <c r="F375" s="95" t="str">
        <f t="shared" si="491"/>
        <v/>
      </c>
      <c r="G375" s="95" t="str">
        <f t="shared" si="491"/>
        <v/>
      </c>
      <c r="H375" s="95" t="str">
        <f t="shared" si="491"/>
        <v/>
      </c>
      <c r="I375" s="95" t="str">
        <f t="shared" si="491"/>
        <v/>
      </c>
      <c r="J375" s="95" t="str">
        <f t="shared" si="491"/>
        <v/>
      </c>
      <c r="K375" s="95" t="str">
        <f t="shared" si="491"/>
        <v/>
      </c>
      <c r="L375" s="95" t="str">
        <f t="shared" si="491"/>
        <v/>
      </c>
      <c r="M375" s="95" t="str">
        <f t="shared" si="491"/>
        <v>HĐTN-Linh</v>
      </c>
      <c r="N375" s="95" t="str">
        <f t="shared" si="486"/>
        <v/>
      </c>
      <c r="O375" s="95" t="str">
        <f t="shared" si="486"/>
        <v/>
      </c>
      <c r="P375" s="95" t="str">
        <f t="shared" si="486"/>
        <v/>
      </c>
      <c r="Q375" s="95" t="str">
        <f t="shared" si="486"/>
        <v/>
      </c>
      <c r="R375" s="95" t="str">
        <f t="shared" si="486"/>
        <v/>
      </c>
      <c r="S375" s="95" t="str">
        <f t="shared" si="486"/>
        <v/>
      </c>
      <c r="T375" s="95" t="str">
        <f t="shared" si="486"/>
        <v/>
      </c>
      <c r="U375" s="95" t="str">
        <f t="shared" si="486"/>
        <v/>
      </c>
      <c r="V375" s="92" t="str">
        <f t="shared" si="482"/>
        <v/>
      </c>
      <c r="W375" s="96">
        <f t="shared" si="483"/>
        <v>-1</v>
      </c>
    </row>
    <row r="376" spans="1:23" ht="18" customHeight="1">
      <c r="A376" s="95" t="str">
        <f t="shared" ref="A376:M376" si="492">IF(OR(A13="HĐTN-Đ.Hoàng",A13="HĐTN-Linh",A13="HĐTN-Ly",A13="HĐTN-Đ.Nga",A13="HĐTN-Giang",A13="HĐTN-H.Hợp",A13="HĐTN-Ny",A13="HĐTN-The",A13="HĐTN-Long",A13="HĐTN-B.Phượng"),A13,"")</f>
        <v/>
      </c>
      <c r="B376" s="95" t="str">
        <f t="shared" si="485"/>
        <v/>
      </c>
      <c r="C376" s="95" t="str">
        <f t="shared" si="492"/>
        <v/>
      </c>
      <c r="D376" s="95" t="str">
        <f t="shared" si="492"/>
        <v/>
      </c>
      <c r="E376" s="95" t="str">
        <f t="shared" si="492"/>
        <v>HĐTN-Đ.Hoàng</v>
      </c>
      <c r="F376" s="95" t="str">
        <f t="shared" si="492"/>
        <v/>
      </c>
      <c r="G376" s="95" t="str">
        <f t="shared" si="492"/>
        <v/>
      </c>
      <c r="H376" s="95" t="str">
        <f t="shared" si="492"/>
        <v/>
      </c>
      <c r="I376" s="95" t="str">
        <f t="shared" si="492"/>
        <v/>
      </c>
      <c r="J376" s="95" t="str">
        <f t="shared" si="492"/>
        <v/>
      </c>
      <c r="K376" s="95" t="str">
        <f t="shared" si="492"/>
        <v>HĐTN-Ly</v>
      </c>
      <c r="L376" s="95" t="str">
        <f t="shared" si="492"/>
        <v/>
      </c>
      <c r="M376" s="95" t="str">
        <f t="shared" si="492"/>
        <v/>
      </c>
      <c r="N376" s="95" t="str">
        <f t="shared" si="486"/>
        <v/>
      </c>
      <c r="O376" s="95" t="str">
        <f t="shared" si="486"/>
        <v/>
      </c>
      <c r="P376" s="95" t="str">
        <f t="shared" si="486"/>
        <v/>
      </c>
      <c r="Q376" s="95" t="str">
        <f t="shared" si="486"/>
        <v/>
      </c>
      <c r="R376" s="95" t="str">
        <f t="shared" si="486"/>
        <v/>
      </c>
      <c r="S376" s="95" t="str">
        <f t="shared" si="486"/>
        <v/>
      </c>
      <c r="T376" s="95" t="str">
        <f t="shared" si="486"/>
        <v/>
      </c>
      <c r="U376" s="95" t="str">
        <f t="shared" si="486"/>
        <v/>
      </c>
      <c r="V376" s="92" t="str">
        <f t="shared" si="482"/>
        <v/>
      </c>
      <c r="W376" s="96">
        <f t="shared" si="483"/>
        <v>-1</v>
      </c>
    </row>
    <row r="377" spans="1:23" ht="18" customHeight="1">
      <c r="A377" s="95" t="str">
        <f t="shared" ref="A377:M377" si="493">IF(OR(A14="HĐTN-Đ.Hoàng",A14="HĐTN-Linh",A14="HĐTN-Ly",A14="HĐTN-Đ.Nga",A14="HĐTN-Giang",A14="HĐTN-H.Hợp",A14="HĐTN-Ny",A14="HĐTN-The",A14="HĐTN-Long",A14="HĐTN-B.Phượng"),A14,"")</f>
        <v/>
      </c>
      <c r="B377" s="95" t="str">
        <f t="shared" si="485"/>
        <v/>
      </c>
      <c r="C377" s="95" t="str">
        <f t="shared" si="493"/>
        <v/>
      </c>
      <c r="D377" s="95" t="str">
        <f t="shared" si="493"/>
        <v/>
      </c>
      <c r="E377" s="95" t="str">
        <f t="shared" si="493"/>
        <v/>
      </c>
      <c r="F377" s="95" t="str">
        <f t="shared" si="493"/>
        <v/>
      </c>
      <c r="G377" s="95" t="str">
        <f t="shared" si="493"/>
        <v/>
      </c>
      <c r="H377" s="95" t="str">
        <f t="shared" si="493"/>
        <v/>
      </c>
      <c r="I377" s="95" t="str">
        <f t="shared" si="493"/>
        <v/>
      </c>
      <c r="J377" s="95" t="str">
        <f t="shared" si="493"/>
        <v/>
      </c>
      <c r="K377" s="95" t="str">
        <f t="shared" si="493"/>
        <v/>
      </c>
      <c r="L377" s="95" t="str">
        <f t="shared" si="493"/>
        <v/>
      </c>
      <c r="M377" s="95" t="str">
        <f t="shared" si="493"/>
        <v/>
      </c>
      <c r="N377" s="95" t="str">
        <f t="shared" si="486"/>
        <v>HĐTN-The</v>
      </c>
      <c r="O377" s="95" t="str">
        <f t="shared" si="486"/>
        <v/>
      </c>
      <c r="P377" s="95" t="str">
        <f t="shared" si="486"/>
        <v/>
      </c>
      <c r="Q377" s="95" t="str">
        <f t="shared" si="486"/>
        <v/>
      </c>
      <c r="R377" s="95" t="str">
        <f t="shared" si="486"/>
        <v/>
      </c>
      <c r="S377" s="95" t="str">
        <f t="shared" si="486"/>
        <v/>
      </c>
      <c r="T377" s="95" t="str">
        <f t="shared" si="486"/>
        <v/>
      </c>
      <c r="U377" s="95" t="str">
        <f t="shared" si="486"/>
        <v/>
      </c>
      <c r="V377" s="92" t="str">
        <f t="shared" si="482"/>
        <v/>
      </c>
      <c r="W377" s="96">
        <f t="shared" si="483"/>
        <v>-2</v>
      </c>
    </row>
    <row r="378" spans="1:23" ht="18" customHeight="1">
      <c r="A378" s="99" t="str">
        <f t="shared" ref="A378:M378" si="494">IF(OR(A15="HĐTN-Đ.Hoàng",A15="HĐTN-Linh",A15="HĐTN-Ly",A15="HĐTN-Đ.Nga",A15="HĐTN-Giang",A15="HĐTN-H.Hợp",A15="HĐTN-Ny",A15="HĐTN-The",A15="HĐTN-Long",A15="HĐTN-B.Phượng"),A15,"")</f>
        <v/>
      </c>
      <c r="B378" s="99" t="str">
        <f t="shared" si="485"/>
        <v/>
      </c>
      <c r="C378" s="99" t="str">
        <f t="shared" si="494"/>
        <v/>
      </c>
      <c r="D378" s="99" t="str">
        <f t="shared" si="494"/>
        <v/>
      </c>
      <c r="E378" s="99" t="str">
        <f t="shared" si="494"/>
        <v/>
      </c>
      <c r="F378" s="99" t="str">
        <f t="shared" si="494"/>
        <v/>
      </c>
      <c r="G378" s="99" t="str">
        <f t="shared" si="494"/>
        <v/>
      </c>
      <c r="H378" s="99" t="str">
        <f t="shared" si="494"/>
        <v/>
      </c>
      <c r="I378" s="99" t="str">
        <f t="shared" si="494"/>
        <v/>
      </c>
      <c r="J378" s="99" t="str">
        <f t="shared" si="494"/>
        <v/>
      </c>
      <c r="K378" s="99" t="str">
        <f t="shared" si="494"/>
        <v/>
      </c>
      <c r="L378" s="99" t="str">
        <f t="shared" si="494"/>
        <v/>
      </c>
      <c r="M378" s="99" t="str">
        <f t="shared" si="494"/>
        <v/>
      </c>
      <c r="N378" s="99" t="str">
        <f t="shared" si="486"/>
        <v/>
      </c>
      <c r="O378" s="99" t="str">
        <f t="shared" si="486"/>
        <v/>
      </c>
      <c r="P378" s="99" t="str">
        <f t="shared" si="486"/>
        <v/>
      </c>
      <c r="Q378" s="99" t="str">
        <f t="shared" si="486"/>
        <v/>
      </c>
      <c r="R378" s="99" t="str">
        <f t="shared" si="486"/>
        <v/>
      </c>
      <c r="S378" s="99" t="str">
        <f t="shared" si="486"/>
        <v/>
      </c>
      <c r="T378" s="99" t="str">
        <f t="shared" si="486"/>
        <v/>
      </c>
      <c r="U378" s="99" t="str">
        <f t="shared" si="486"/>
        <v/>
      </c>
      <c r="V378" s="92" t="str">
        <f t="shared" si="482"/>
        <v/>
      </c>
      <c r="W378" s="100">
        <f t="shared" si="483"/>
        <v>-3</v>
      </c>
    </row>
    <row r="379" spans="1:23" ht="18" customHeight="1">
      <c r="A379" s="92" t="str">
        <f t="shared" ref="A379:M379" si="495">IF(OR(A16="HĐTN-Đ.Hoàng",A16="HĐTN-Linh",A16="HĐTN-Ly",A16="HĐTN-Đ.Nga",A16="HĐTN-Giang",A16="HĐTN-H.Hợp",A16="HĐTN-Ny",A16="HĐTN-The",A16="HĐTN-Long",A16="HĐTN-B.Phượng"),A16,"")</f>
        <v/>
      </c>
      <c r="B379" s="92" t="str">
        <f t="shared" si="485"/>
        <v/>
      </c>
      <c r="C379" s="92" t="str">
        <f t="shared" si="495"/>
        <v>HĐTN-H.Hợp</v>
      </c>
      <c r="D379" s="92" t="str">
        <f t="shared" si="495"/>
        <v/>
      </c>
      <c r="E379" s="92" t="str">
        <f t="shared" si="495"/>
        <v>HĐTN-Đ.Hoàng</v>
      </c>
      <c r="F379" s="92" t="str">
        <f t="shared" si="495"/>
        <v/>
      </c>
      <c r="G379" s="92" t="str">
        <f t="shared" si="495"/>
        <v/>
      </c>
      <c r="H379" s="92" t="str">
        <f t="shared" si="495"/>
        <v/>
      </c>
      <c r="I379" s="92" t="str">
        <f t="shared" si="495"/>
        <v/>
      </c>
      <c r="J379" s="92" t="str">
        <f t="shared" si="495"/>
        <v/>
      </c>
      <c r="K379" s="92" t="str">
        <f t="shared" si="495"/>
        <v/>
      </c>
      <c r="L379" s="92" t="str">
        <f t="shared" si="495"/>
        <v/>
      </c>
      <c r="M379" s="92" t="str">
        <f t="shared" si="495"/>
        <v/>
      </c>
      <c r="N379" s="92" t="str">
        <f t="shared" si="486"/>
        <v/>
      </c>
      <c r="O379" s="92" t="str">
        <f t="shared" si="486"/>
        <v/>
      </c>
      <c r="P379" s="92" t="str">
        <f t="shared" si="486"/>
        <v/>
      </c>
      <c r="Q379" s="92" t="str">
        <f t="shared" si="486"/>
        <v/>
      </c>
      <c r="R379" s="92" t="str">
        <f t="shared" si="486"/>
        <v/>
      </c>
      <c r="S379" s="92" t="str">
        <f t="shared" si="486"/>
        <v/>
      </c>
      <c r="T379" s="92" t="str">
        <f t="shared" si="486"/>
        <v/>
      </c>
      <c r="U379" s="92" t="str">
        <f t="shared" si="486"/>
        <v/>
      </c>
      <c r="V379" s="92" t="str">
        <f t="shared" si="482"/>
        <v/>
      </c>
      <c r="W379" s="93">
        <f t="shared" si="483"/>
        <v>-1</v>
      </c>
    </row>
    <row r="380" spans="1:23" ht="18" customHeight="1">
      <c r="A380" s="95" t="str">
        <f t="shared" ref="A380:M380" si="496">IF(OR(A17="HĐTN-Đ.Hoàng",A17="HĐTN-Linh",A17="HĐTN-Ly",A17="HĐTN-Đ.Nga",A17="HĐTN-Giang",A17="HĐTN-H.Hợp",A17="HĐTN-Ny",A17="HĐTN-The",A17="HĐTN-Long",A17="HĐTN-B.Phượng"),A17,"")</f>
        <v/>
      </c>
      <c r="B380" s="95" t="str">
        <f t="shared" si="485"/>
        <v/>
      </c>
      <c r="C380" s="95" t="str">
        <f t="shared" si="496"/>
        <v>HĐTN-H.Hợp</v>
      </c>
      <c r="D380" s="95" t="str">
        <f t="shared" si="496"/>
        <v/>
      </c>
      <c r="E380" s="95" t="str">
        <f t="shared" si="496"/>
        <v/>
      </c>
      <c r="F380" s="95" t="str">
        <f t="shared" si="496"/>
        <v/>
      </c>
      <c r="G380" s="95" t="str">
        <f t="shared" si="496"/>
        <v/>
      </c>
      <c r="H380" s="95" t="str">
        <f t="shared" si="496"/>
        <v/>
      </c>
      <c r="I380" s="95" t="str">
        <f t="shared" si="496"/>
        <v/>
      </c>
      <c r="J380" s="95" t="str">
        <f t="shared" si="496"/>
        <v/>
      </c>
      <c r="K380" s="95" t="str">
        <f t="shared" si="496"/>
        <v/>
      </c>
      <c r="L380" s="95" t="str">
        <f t="shared" si="496"/>
        <v/>
      </c>
      <c r="M380" s="95" t="str">
        <f t="shared" si="496"/>
        <v/>
      </c>
      <c r="N380" s="95" t="str">
        <f t="shared" si="486"/>
        <v/>
      </c>
      <c r="O380" s="95" t="str">
        <f t="shared" si="486"/>
        <v/>
      </c>
      <c r="P380" s="95" t="str">
        <f t="shared" si="486"/>
        <v/>
      </c>
      <c r="Q380" s="95" t="str">
        <f t="shared" si="486"/>
        <v/>
      </c>
      <c r="R380" s="95" t="str">
        <f t="shared" si="486"/>
        <v/>
      </c>
      <c r="S380" s="95" t="str">
        <f t="shared" si="486"/>
        <v/>
      </c>
      <c r="T380" s="95" t="str">
        <f t="shared" si="486"/>
        <v/>
      </c>
      <c r="U380" s="95" t="str">
        <f t="shared" si="486"/>
        <v/>
      </c>
      <c r="V380" s="92" t="str">
        <f t="shared" si="482"/>
        <v/>
      </c>
      <c r="W380" s="96">
        <f t="shared" si="483"/>
        <v>-2</v>
      </c>
    </row>
    <row r="381" spans="1:23" ht="18" customHeight="1">
      <c r="A381" s="95" t="str">
        <f t="shared" ref="A381:M381" si="497">IF(OR(A18="HĐTN-Đ.Hoàng",A18="HĐTN-Linh",A18="HĐTN-Ly",A18="HĐTN-Đ.Nga",A18="HĐTN-Giang",A18="HĐTN-H.Hợp",A18="HĐTN-Ny",A18="HĐTN-The",A18="HĐTN-Long",A18="HĐTN-B.Phượng"),A18,"")</f>
        <v/>
      </c>
      <c r="B381" s="95" t="str">
        <f t="shared" si="485"/>
        <v/>
      </c>
      <c r="C381" s="95" t="str">
        <f t="shared" si="497"/>
        <v/>
      </c>
      <c r="D381" s="95" t="str">
        <f t="shared" si="497"/>
        <v>HĐTN-Đ.Nga</v>
      </c>
      <c r="E381" s="95" t="str">
        <f t="shared" si="497"/>
        <v/>
      </c>
      <c r="F381" s="95" t="str">
        <f t="shared" si="497"/>
        <v/>
      </c>
      <c r="G381" s="95" t="str">
        <f t="shared" si="497"/>
        <v/>
      </c>
      <c r="H381" s="95" t="str">
        <f t="shared" si="497"/>
        <v/>
      </c>
      <c r="I381" s="95" t="str">
        <f t="shared" si="497"/>
        <v/>
      </c>
      <c r="J381" s="95" t="str">
        <f t="shared" si="497"/>
        <v/>
      </c>
      <c r="K381" s="95" t="str">
        <f t="shared" si="497"/>
        <v/>
      </c>
      <c r="L381" s="95" t="str">
        <f t="shared" si="497"/>
        <v>HĐTN-Long</v>
      </c>
      <c r="M381" s="95" t="str">
        <f t="shared" si="497"/>
        <v/>
      </c>
      <c r="N381" s="95" t="str">
        <f t="shared" si="486"/>
        <v/>
      </c>
      <c r="O381" s="95" t="str">
        <f t="shared" si="486"/>
        <v/>
      </c>
      <c r="P381" s="95" t="str">
        <f t="shared" si="486"/>
        <v/>
      </c>
      <c r="Q381" s="95" t="str">
        <f t="shared" si="486"/>
        <v/>
      </c>
      <c r="R381" s="95" t="str">
        <f t="shared" si="486"/>
        <v/>
      </c>
      <c r="S381" s="95" t="str">
        <f t="shared" si="486"/>
        <v/>
      </c>
      <c r="T381" s="95" t="str">
        <f t="shared" si="486"/>
        <v/>
      </c>
      <c r="U381" s="95" t="str">
        <f t="shared" si="486"/>
        <v/>
      </c>
      <c r="V381" s="92" t="str">
        <f t="shared" ref="V381:V393" si="498">IF(OR(V51="Anh-Hiền",V51="Anh-Hợp",V51="Anh-Phượng",V51="Anh-Trang",V51="Anh-Tiên"),V51,"")</f>
        <v/>
      </c>
      <c r="W381" s="96">
        <f t="shared" si="483"/>
        <v>-1</v>
      </c>
    </row>
    <row r="382" spans="1:23" ht="18" customHeight="1">
      <c r="A382" s="95" t="str">
        <f t="shared" ref="A382:M382" si="499">IF(OR(A19="HĐTN-Đ.Hoàng",A19="HĐTN-Linh",A19="HĐTN-Ly",A19="HĐTN-Đ.Nga",A19="HĐTN-Giang",A19="HĐTN-H.Hợp",A19="HĐTN-Ny",A19="HĐTN-The",A19="HĐTN-Long",A19="HĐTN-B.Phượng"),A19,"")</f>
        <v/>
      </c>
      <c r="B382" s="95" t="str">
        <f t="shared" si="485"/>
        <v/>
      </c>
      <c r="C382" s="95" t="str">
        <f t="shared" si="499"/>
        <v/>
      </c>
      <c r="D382" s="95" t="str">
        <f t="shared" si="499"/>
        <v>HĐTN-Đ.Nga</v>
      </c>
      <c r="E382" s="95" t="str">
        <f t="shared" si="499"/>
        <v/>
      </c>
      <c r="F382" s="95" t="str">
        <f t="shared" si="499"/>
        <v/>
      </c>
      <c r="G382" s="95" t="str">
        <f t="shared" si="499"/>
        <v/>
      </c>
      <c r="H382" s="95" t="str">
        <f t="shared" si="499"/>
        <v/>
      </c>
      <c r="I382" s="95" t="str">
        <f t="shared" si="499"/>
        <v/>
      </c>
      <c r="J382" s="95" t="str">
        <f t="shared" si="499"/>
        <v/>
      </c>
      <c r="K382" s="95" t="str">
        <f t="shared" si="499"/>
        <v/>
      </c>
      <c r="L382" s="95" t="str">
        <f t="shared" si="499"/>
        <v>HĐTN-Long</v>
      </c>
      <c r="M382" s="95" t="str">
        <f t="shared" si="499"/>
        <v/>
      </c>
      <c r="N382" s="95" t="str">
        <f t="shared" si="486"/>
        <v/>
      </c>
      <c r="O382" s="95" t="str">
        <f t="shared" si="486"/>
        <v/>
      </c>
      <c r="P382" s="95" t="str">
        <f t="shared" si="486"/>
        <v/>
      </c>
      <c r="Q382" s="95" t="str">
        <f t="shared" si="486"/>
        <v/>
      </c>
      <c r="R382" s="95" t="str">
        <f t="shared" si="486"/>
        <v/>
      </c>
      <c r="S382" s="95" t="str">
        <f t="shared" si="486"/>
        <v/>
      </c>
      <c r="T382" s="95" t="str">
        <f t="shared" si="486"/>
        <v/>
      </c>
      <c r="U382" s="95" t="str">
        <f t="shared" si="486"/>
        <v/>
      </c>
      <c r="V382" s="92" t="str">
        <f t="shared" si="498"/>
        <v/>
      </c>
      <c r="W382" s="96">
        <f t="shared" si="483"/>
        <v>-1</v>
      </c>
    </row>
    <row r="383" spans="1:23" ht="18" customHeight="1">
      <c r="A383" s="99" t="str">
        <f t="shared" ref="A383:M383" si="500">IF(OR(A20="HĐTN-Đ.Hoàng",A20="HĐTN-Linh",A20="HĐTN-Ly",A20="HĐTN-Đ.Nga",A20="HĐTN-Giang",A20="HĐTN-H.Hợp",A20="HĐTN-Ny",A20="HĐTN-The",A20="HĐTN-Long",A20="HĐTN-B.Phượng"),A20,"")</f>
        <v/>
      </c>
      <c r="B383" s="99" t="str">
        <f t="shared" si="485"/>
        <v/>
      </c>
      <c r="C383" s="99" t="str">
        <f t="shared" si="500"/>
        <v/>
      </c>
      <c r="D383" s="99" t="str">
        <f t="shared" si="500"/>
        <v/>
      </c>
      <c r="E383" s="99" t="str">
        <f t="shared" si="500"/>
        <v/>
      </c>
      <c r="F383" s="99" t="str">
        <f t="shared" si="500"/>
        <v/>
      </c>
      <c r="G383" s="99" t="str">
        <f t="shared" si="500"/>
        <v/>
      </c>
      <c r="H383" s="99" t="str">
        <f t="shared" si="500"/>
        <v/>
      </c>
      <c r="I383" s="99" t="str">
        <f t="shared" si="500"/>
        <v/>
      </c>
      <c r="J383" s="99" t="str">
        <f t="shared" si="500"/>
        <v/>
      </c>
      <c r="K383" s="99" t="str">
        <f t="shared" si="500"/>
        <v/>
      </c>
      <c r="L383" s="99" t="str">
        <f t="shared" si="500"/>
        <v/>
      </c>
      <c r="M383" s="99" t="str">
        <f t="shared" si="500"/>
        <v/>
      </c>
      <c r="N383" s="99" t="str">
        <f t="shared" si="486"/>
        <v/>
      </c>
      <c r="O383" s="99" t="str">
        <f t="shared" si="486"/>
        <v/>
      </c>
      <c r="P383" s="99" t="str">
        <f t="shared" si="486"/>
        <v/>
      </c>
      <c r="Q383" s="99" t="str">
        <f t="shared" si="486"/>
        <v/>
      </c>
      <c r="R383" s="99" t="str">
        <f t="shared" si="486"/>
        <v/>
      </c>
      <c r="S383" s="99" t="str">
        <f t="shared" si="486"/>
        <v/>
      </c>
      <c r="T383" s="99" t="str">
        <f t="shared" si="486"/>
        <v/>
      </c>
      <c r="U383" s="99" t="str">
        <f t="shared" si="486"/>
        <v/>
      </c>
      <c r="V383" s="92" t="str">
        <f t="shared" si="498"/>
        <v/>
      </c>
      <c r="W383" s="100">
        <f t="shared" si="483"/>
        <v>-3</v>
      </c>
    </row>
    <row r="384" spans="1:23" ht="18" customHeight="1">
      <c r="A384" s="92" t="str">
        <f t="shared" ref="A384:M384" si="501">IF(OR(A21="HĐTN-Đ.Hoàng",A21="HĐTN-Linh",A21="HĐTN-Ly",A21="HĐTN-Đ.Nga",A21="HĐTN-Giang",A21="HĐTN-H.Hợp",A21="HĐTN-Ny",A21="HĐTN-The",A21="HĐTN-Long",A21="HĐTN-B.Phượng"),A21,"")</f>
        <v/>
      </c>
      <c r="B384" s="92" t="str">
        <f t="shared" si="485"/>
        <v>HĐTN-Hoa</v>
      </c>
      <c r="C384" s="92" t="str">
        <f t="shared" si="501"/>
        <v/>
      </c>
      <c r="D384" s="92" t="str">
        <f t="shared" si="501"/>
        <v/>
      </c>
      <c r="E384" s="92" t="str">
        <f t="shared" si="501"/>
        <v/>
      </c>
      <c r="F384" s="92" t="str">
        <f t="shared" si="501"/>
        <v/>
      </c>
      <c r="G384" s="92" t="str">
        <f t="shared" si="501"/>
        <v/>
      </c>
      <c r="H384" s="92" t="str">
        <f t="shared" si="501"/>
        <v>HĐTN-Ny</v>
      </c>
      <c r="I384" s="92" t="str">
        <f t="shared" si="501"/>
        <v/>
      </c>
      <c r="J384" s="92" t="str">
        <f t="shared" si="501"/>
        <v/>
      </c>
      <c r="K384" s="92" t="str">
        <f t="shared" si="501"/>
        <v/>
      </c>
      <c r="L384" s="92" t="str">
        <f t="shared" si="501"/>
        <v/>
      </c>
      <c r="M384" s="92" t="str">
        <f t="shared" si="501"/>
        <v/>
      </c>
      <c r="N384" s="92" t="str">
        <f t="shared" si="486"/>
        <v>HĐTN-The</v>
      </c>
      <c r="O384" s="92" t="str">
        <f t="shared" si="486"/>
        <v/>
      </c>
      <c r="P384" s="92" t="str">
        <f t="shared" si="486"/>
        <v/>
      </c>
      <c r="Q384" s="92" t="str">
        <f t="shared" si="486"/>
        <v/>
      </c>
      <c r="R384" s="92" t="str">
        <f t="shared" si="486"/>
        <v/>
      </c>
      <c r="S384" s="92" t="str">
        <f t="shared" si="486"/>
        <v/>
      </c>
      <c r="T384" s="92" t="str">
        <f t="shared" si="486"/>
        <v/>
      </c>
      <c r="U384" s="92" t="str">
        <f t="shared" si="486"/>
        <v/>
      </c>
      <c r="V384" s="92" t="str">
        <f t="shared" si="498"/>
        <v/>
      </c>
      <c r="W384" s="93" t="str">
        <f t="shared" si="483"/>
        <v/>
      </c>
    </row>
    <row r="385" spans="1:23" ht="18" customHeight="1">
      <c r="A385" s="95" t="str">
        <f t="shared" ref="A385:M385" si="502">IF(OR(A22="HĐTN-Đ.Hoàng",A22="HĐTN-Linh",A22="HĐTN-Ly",A22="HĐTN-Đ.Nga",A22="HĐTN-Giang",A22="HĐTN-H.Hợp",A22="HĐTN-Ny",A22="HĐTN-The",A22="HĐTN-Long",A22="HĐTN-B.Phượng"),A22,"")</f>
        <v/>
      </c>
      <c r="B385" s="95" t="str">
        <f t="shared" si="485"/>
        <v>HĐTN-Hoa</v>
      </c>
      <c r="C385" s="95" t="str">
        <f t="shared" si="502"/>
        <v/>
      </c>
      <c r="D385" s="95" t="str">
        <f t="shared" si="502"/>
        <v/>
      </c>
      <c r="E385" s="95" t="str">
        <f t="shared" si="502"/>
        <v/>
      </c>
      <c r="F385" s="95" t="str">
        <f t="shared" si="502"/>
        <v/>
      </c>
      <c r="G385" s="95" t="str">
        <f t="shared" si="502"/>
        <v/>
      </c>
      <c r="H385" s="95" t="str">
        <f t="shared" si="502"/>
        <v>HĐTN-Ny</v>
      </c>
      <c r="I385" s="95" t="str">
        <f t="shared" si="502"/>
        <v>HĐTN-Ly</v>
      </c>
      <c r="J385" s="95" t="str">
        <f t="shared" si="502"/>
        <v/>
      </c>
      <c r="K385" s="95" t="str">
        <f t="shared" si="502"/>
        <v/>
      </c>
      <c r="L385" s="95" t="str">
        <f t="shared" si="502"/>
        <v/>
      </c>
      <c r="M385" s="95" t="str">
        <f t="shared" si="502"/>
        <v/>
      </c>
      <c r="N385" s="95" t="str">
        <f t="shared" si="486"/>
        <v>HĐTN-The</v>
      </c>
      <c r="O385" s="95" t="str">
        <f t="shared" si="486"/>
        <v/>
      </c>
      <c r="P385" s="95" t="str">
        <f t="shared" si="486"/>
        <v/>
      </c>
      <c r="Q385" s="95" t="str">
        <f t="shared" si="486"/>
        <v/>
      </c>
      <c r="R385" s="95" t="str">
        <f t="shared" si="486"/>
        <v/>
      </c>
      <c r="S385" s="95" t="str">
        <f t="shared" si="486"/>
        <v/>
      </c>
      <c r="T385" s="95" t="str">
        <f t="shared" si="486"/>
        <v/>
      </c>
      <c r="U385" s="95" t="str">
        <f t="shared" si="486"/>
        <v/>
      </c>
      <c r="V385" s="92" t="str">
        <f t="shared" si="498"/>
        <v/>
      </c>
      <c r="W385" s="96">
        <f t="shared" si="483"/>
        <v>1</v>
      </c>
    </row>
    <row r="386" spans="1:23" ht="18" customHeight="1">
      <c r="A386" s="95" t="str">
        <f t="shared" ref="A386:M386" si="503">IF(OR(A23="HĐTN-Đ.Hoàng",A23="HĐTN-Linh",A23="HĐTN-Ly",A23="HĐTN-Đ.Nga",A23="HĐTN-Giang",A23="HĐTN-H.Hợp",A23="HĐTN-Ny",A23="HĐTN-The",A23="HĐTN-Long",A23="HĐTN-B.Phượng"),A23,"")</f>
        <v/>
      </c>
      <c r="B386" s="95" t="str">
        <f t="shared" si="485"/>
        <v/>
      </c>
      <c r="C386" s="95" t="str">
        <f t="shared" si="503"/>
        <v/>
      </c>
      <c r="D386" s="95" t="str">
        <f t="shared" si="503"/>
        <v/>
      </c>
      <c r="E386" s="95" t="str">
        <f t="shared" si="503"/>
        <v/>
      </c>
      <c r="F386" s="95" t="str">
        <f t="shared" si="503"/>
        <v/>
      </c>
      <c r="G386" s="95" t="str">
        <f t="shared" si="503"/>
        <v/>
      </c>
      <c r="H386" s="95" t="str">
        <f t="shared" si="503"/>
        <v/>
      </c>
      <c r="I386" s="95" t="str">
        <f t="shared" si="503"/>
        <v>HĐTN-Ly</v>
      </c>
      <c r="J386" s="95" t="str">
        <f t="shared" si="503"/>
        <v/>
      </c>
      <c r="K386" s="95" t="str">
        <f t="shared" si="503"/>
        <v/>
      </c>
      <c r="L386" s="95" t="str">
        <f t="shared" si="503"/>
        <v/>
      </c>
      <c r="M386" s="95" t="str">
        <f t="shared" si="503"/>
        <v/>
      </c>
      <c r="N386" s="95" t="str">
        <f t="shared" si="486"/>
        <v/>
      </c>
      <c r="O386" s="95" t="str">
        <f t="shared" si="486"/>
        <v/>
      </c>
      <c r="P386" s="95" t="str">
        <f t="shared" si="486"/>
        <v/>
      </c>
      <c r="Q386" s="95" t="str">
        <f t="shared" si="486"/>
        <v/>
      </c>
      <c r="R386" s="95" t="str">
        <f t="shared" si="486"/>
        <v/>
      </c>
      <c r="S386" s="95" t="str">
        <f t="shared" si="486"/>
        <v/>
      </c>
      <c r="T386" s="95" t="str">
        <f t="shared" si="486"/>
        <v/>
      </c>
      <c r="U386" s="95" t="str">
        <f t="shared" si="486"/>
        <v/>
      </c>
      <c r="V386" s="92" t="str">
        <f t="shared" si="498"/>
        <v/>
      </c>
      <c r="W386" s="96">
        <f t="shared" si="483"/>
        <v>-2</v>
      </c>
    </row>
    <row r="387" spans="1:23" ht="18" customHeight="1">
      <c r="A387" s="95" t="str">
        <f t="shared" ref="A387:M387" si="504">IF(OR(A24="HĐTN-Đ.Hoàng",A24="HĐTN-Linh",A24="HĐTN-Ly",A24="HĐTN-Đ.Nga",A24="HĐTN-Giang",A24="HĐTN-H.Hợp",A24="HĐTN-Ny",A24="HĐTN-The",A24="HĐTN-Long",A24="HĐTN-B.Phượng"),A24,"")</f>
        <v/>
      </c>
      <c r="B387" s="95" t="str">
        <f t="shared" si="485"/>
        <v/>
      </c>
      <c r="C387" s="95" t="str">
        <f t="shared" si="504"/>
        <v/>
      </c>
      <c r="D387" s="95" t="str">
        <f t="shared" si="504"/>
        <v/>
      </c>
      <c r="E387" s="95" t="str">
        <f t="shared" si="504"/>
        <v/>
      </c>
      <c r="F387" s="95" t="str">
        <f t="shared" si="504"/>
        <v/>
      </c>
      <c r="G387" s="95" t="str">
        <f t="shared" si="504"/>
        <v/>
      </c>
      <c r="H387" s="95" t="str">
        <f t="shared" si="504"/>
        <v/>
      </c>
      <c r="I387" s="95" t="str">
        <f t="shared" si="504"/>
        <v/>
      </c>
      <c r="J387" s="95" t="str">
        <f t="shared" si="504"/>
        <v/>
      </c>
      <c r="K387" s="95" t="str">
        <f t="shared" si="504"/>
        <v>HĐTN-Ly</v>
      </c>
      <c r="L387" s="95" t="str">
        <f t="shared" si="504"/>
        <v/>
      </c>
      <c r="M387" s="95" t="str">
        <f t="shared" si="504"/>
        <v/>
      </c>
      <c r="N387" s="95" t="str">
        <f t="shared" si="486"/>
        <v/>
      </c>
      <c r="O387" s="95" t="str">
        <f t="shared" si="486"/>
        <v/>
      </c>
      <c r="P387" s="95" t="str">
        <f t="shared" si="486"/>
        <v/>
      </c>
      <c r="Q387" s="95" t="str">
        <f t="shared" si="486"/>
        <v/>
      </c>
      <c r="R387" s="95" t="str">
        <f t="shared" si="486"/>
        <v/>
      </c>
      <c r="S387" s="95" t="str">
        <f t="shared" si="486"/>
        <v/>
      </c>
      <c r="T387" s="95" t="str">
        <f t="shared" si="486"/>
        <v/>
      </c>
      <c r="U387" s="95" t="str">
        <f t="shared" si="486"/>
        <v/>
      </c>
      <c r="V387" s="92" t="str">
        <f t="shared" si="498"/>
        <v/>
      </c>
      <c r="W387" s="96">
        <f t="shared" si="483"/>
        <v>-2</v>
      </c>
    </row>
    <row r="388" spans="1:23" ht="18" customHeight="1">
      <c r="A388" s="99" t="str">
        <f t="shared" ref="A388:M388" si="505">IF(OR(A25="HĐTN-Đ.Hoàng",A25="HĐTN-Linh",A25="HĐTN-Ly",A25="HĐTN-Đ.Nga",A25="HĐTN-Giang",A25="HĐTN-H.Hợp",A25="HĐTN-Ny",A25="HĐTN-The",A25="HĐTN-Long",A25="HĐTN-B.Phượng"),A25,"")</f>
        <v/>
      </c>
      <c r="B388" s="99" t="str">
        <f t="shared" si="485"/>
        <v/>
      </c>
      <c r="C388" s="99" t="str">
        <f t="shared" si="505"/>
        <v/>
      </c>
      <c r="D388" s="99" t="str">
        <f t="shared" si="505"/>
        <v/>
      </c>
      <c r="E388" s="99" t="str">
        <f t="shared" si="505"/>
        <v/>
      </c>
      <c r="F388" s="99" t="str">
        <f t="shared" si="505"/>
        <v/>
      </c>
      <c r="G388" s="99" t="str">
        <f t="shared" si="505"/>
        <v/>
      </c>
      <c r="H388" s="99" t="str">
        <f t="shared" si="505"/>
        <v/>
      </c>
      <c r="I388" s="99" t="str">
        <f t="shared" si="505"/>
        <v/>
      </c>
      <c r="J388" s="99" t="str">
        <f t="shared" si="505"/>
        <v/>
      </c>
      <c r="K388" s="99" t="str">
        <f t="shared" si="505"/>
        <v>HĐTN-Ly</v>
      </c>
      <c r="L388" s="99" t="str">
        <f t="shared" si="505"/>
        <v/>
      </c>
      <c r="M388" s="99" t="str">
        <f t="shared" si="505"/>
        <v/>
      </c>
      <c r="N388" s="99" t="str">
        <f t="shared" si="486"/>
        <v/>
      </c>
      <c r="O388" s="99" t="str">
        <f t="shared" si="486"/>
        <v/>
      </c>
      <c r="P388" s="99" t="str">
        <f t="shared" si="486"/>
        <v/>
      </c>
      <c r="Q388" s="99" t="str">
        <f t="shared" si="486"/>
        <v/>
      </c>
      <c r="R388" s="99" t="str">
        <f t="shared" si="486"/>
        <v/>
      </c>
      <c r="S388" s="99" t="str">
        <f t="shared" si="486"/>
        <v/>
      </c>
      <c r="T388" s="99" t="str">
        <f t="shared" si="486"/>
        <v/>
      </c>
      <c r="U388" s="99" t="str">
        <f t="shared" si="486"/>
        <v/>
      </c>
      <c r="V388" s="92" t="str">
        <f t="shared" si="498"/>
        <v/>
      </c>
      <c r="W388" s="100">
        <f t="shared" si="483"/>
        <v>-2</v>
      </c>
    </row>
    <row r="389" spans="1:23" ht="18" customHeight="1">
      <c r="A389" s="92" t="str">
        <f t="shared" ref="A389:M389" si="506">IF(OR(A26="HĐTN-Đ.Hoàng",A26="HĐTN-Linh",A26="HĐTN-Ly",A26="HĐTN-Đ.Nga",A26="HĐTN-Giang",A26="HĐTN-H.Hợp",A26="HĐTN-Ny",A26="HĐTN-The",A26="HĐTN-Long",A26="HĐTN-B.Phượng"),A26,"")</f>
        <v/>
      </c>
      <c r="B389" s="92" t="str">
        <f t="shared" si="485"/>
        <v/>
      </c>
      <c r="C389" s="92" t="str">
        <f t="shared" si="506"/>
        <v/>
      </c>
      <c r="D389" s="92" t="str">
        <f t="shared" si="506"/>
        <v/>
      </c>
      <c r="E389" s="92" t="str">
        <f t="shared" si="506"/>
        <v/>
      </c>
      <c r="F389" s="92" t="str">
        <f t="shared" si="506"/>
        <v/>
      </c>
      <c r="G389" s="92" t="str">
        <f t="shared" si="506"/>
        <v/>
      </c>
      <c r="H389" s="92" t="str">
        <f t="shared" si="506"/>
        <v>HĐTN-Ny</v>
      </c>
      <c r="I389" s="92" t="str">
        <f t="shared" si="506"/>
        <v/>
      </c>
      <c r="J389" s="92" t="str">
        <f t="shared" si="506"/>
        <v/>
      </c>
      <c r="K389" s="92" t="str">
        <f t="shared" si="506"/>
        <v/>
      </c>
      <c r="L389" s="92" t="str">
        <f t="shared" si="506"/>
        <v/>
      </c>
      <c r="M389" s="92" t="str">
        <f t="shared" si="506"/>
        <v/>
      </c>
      <c r="N389" s="92" t="str">
        <f t="shared" si="486"/>
        <v/>
      </c>
      <c r="O389" s="92" t="str">
        <f t="shared" si="486"/>
        <v/>
      </c>
      <c r="P389" s="92" t="str">
        <f t="shared" si="486"/>
        <v/>
      </c>
      <c r="Q389" s="92" t="str">
        <f t="shared" si="486"/>
        <v/>
      </c>
      <c r="R389" s="92" t="str">
        <f t="shared" si="486"/>
        <v/>
      </c>
      <c r="S389" s="92" t="str">
        <f t="shared" si="486"/>
        <v/>
      </c>
      <c r="T389" s="92" t="str">
        <f t="shared" si="486"/>
        <v/>
      </c>
      <c r="U389" s="92" t="str">
        <f t="shared" si="486"/>
        <v/>
      </c>
      <c r="V389" s="92" t="str">
        <f t="shared" si="498"/>
        <v/>
      </c>
      <c r="W389" s="93">
        <f t="shared" si="483"/>
        <v>-2</v>
      </c>
    </row>
    <row r="390" spans="1:23" ht="18" customHeight="1">
      <c r="A390" s="95" t="str">
        <f t="shared" ref="A390:M390" si="507">IF(OR(A27="HĐTN-Đ.Hoàng",A27="HĐTN-Linh",A27="HĐTN-Ly",A27="HĐTN-Đ.Nga",A27="HĐTN-Giang",A27="HĐTN-H.Hợp",A27="HĐTN-Ny",A27="HĐTN-The",A27="HĐTN-Long",A27="HĐTN-B.Phượng"),A27,"")</f>
        <v/>
      </c>
      <c r="B390" s="95" t="str">
        <f t="shared" si="485"/>
        <v/>
      </c>
      <c r="C390" s="95" t="str">
        <f t="shared" si="507"/>
        <v/>
      </c>
      <c r="D390" s="95" t="str">
        <f t="shared" si="507"/>
        <v/>
      </c>
      <c r="E390" s="95" t="str">
        <f t="shared" si="507"/>
        <v/>
      </c>
      <c r="F390" s="95" t="str">
        <f t="shared" si="507"/>
        <v>HĐTN-Ny</v>
      </c>
      <c r="G390" s="95" t="str">
        <f t="shared" si="507"/>
        <v/>
      </c>
      <c r="H390" s="95" t="str">
        <f t="shared" si="507"/>
        <v/>
      </c>
      <c r="I390" s="95" t="str">
        <f t="shared" si="507"/>
        <v/>
      </c>
      <c r="J390" s="95" t="str">
        <f t="shared" si="507"/>
        <v/>
      </c>
      <c r="K390" s="95" t="str">
        <f t="shared" si="507"/>
        <v/>
      </c>
      <c r="L390" s="95" t="str">
        <f t="shared" si="507"/>
        <v/>
      </c>
      <c r="M390" s="95" t="str">
        <f t="shared" si="507"/>
        <v/>
      </c>
      <c r="N390" s="95" t="str">
        <f t="shared" si="486"/>
        <v/>
      </c>
      <c r="O390" s="95" t="str">
        <f t="shared" si="486"/>
        <v/>
      </c>
      <c r="P390" s="95" t="str">
        <f t="shared" si="486"/>
        <v/>
      </c>
      <c r="Q390" s="95" t="str">
        <f t="shared" si="486"/>
        <v/>
      </c>
      <c r="R390" s="95" t="str">
        <f t="shared" si="486"/>
        <v/>
      </c>
      <c r="S390" s="95" t="str">
        <f t="shared" si="486"/>
        <v/>
      </c>
      <c r="T390" s="95" t="str">
        <f t="shared" si="486"/>
        <v/>
      </c>
      <c r="U390" s="95" t="str">
        <f t="shared" si="486"/>
        <v/>
      </c>
      <c r="V390" s="92" t="str">
        <f t="shared" si="498"/>
        <v/>
      </c>
      <c r="W390" s="96">
        <f t="shared" si="483"/>
        <v>-2</v>
      </c>
    </row>
    <row r="391" spans="1:23" ht="18" customHeight="1">
      <c r="A391" s="95" t="str">
        <f t="shared" ref="A391:M391" si="508">IF(OR(A28="HĐTN-Đ.Hoàng",A28="HĐTN-Linh",A28="HĐTN-Ly",A28="HĐTN-Đ.Nga",A28="HĐTN-Giang",A28="HĐTN-H.Hợp",A28="HĐTN-Ny",A28="HĐTN-The",A28="HĐTN-Long",A28="HĐTN-B.Phượng"),A28,"")</f>
        <v/>
      </c>
      <c r="B391" s="95" t="str">
        <f t="shared" si="485"/>
        <v/>
      </c>
      <c r="C391" s="95" t="str">
        <f t="shared" si="508"/>
        <v/>
      </c>
      <c r="D391" s="95" t="str">
        <f t="shared" si="508"/>
        <v/>
      </c>
      <c r="E391" s="95" t="str">
        <f t="shared" si="508"/>
        <v/>
      </c>
      <c r="F391" s="95" t="str">
        <f t="shared" si="508"/>
        <v>HĐTN-Ny</v>
      </c>
      <c r="G391" s="95" t="str">
        <f t="shared" si="508"/>
        <v/>
      </c>
      <c r="H391" s="95" t="str">
        <f t="shared" si="508"/>
        <v/>
      </c>
      <c r="I391" s="95" t="str">
        <f t="shared" si="508"/>
        <v/>
      </c>
      <c r="J391" s="95" t="str">
        <f t="shared" si="508"/>
        <v/>
      </c>
      <c r="K391" s="95" t="str">
        <f t="shared" si="508"/>
        <v/>
      </c>
      <c r="L391" s="95" t="str">
        <f t="shared" si="508"/>
        <v/>
      </c>
      <c r="M391" s="95" t="str">
        <f t="shared" si="508"/>
        <v/>
      </c>
      <c r="N391" s="95" t="str">
        <f t="shared" si="486"/>
        <v/>
      </c>
      <c r="O391" s="95" t="str">
        <f t="shared" si="486"/>
        <v/>
      </c>
      <c r="P391" s="95" t="str">
        <f t="shared" si="486"/>
        <v/>
      </c>
      <c r="Q391" s="95" t="str">
        <f t="shared" si="486"/>
        <v/>
      </c>
      <c r="R391" s="95" t="str">
        <f t="shared" si="486"/>
        <v/>
      </c>
      <c r="S391" s="95" t="str">
        <f t="shared" si="486"/>
        <v/>
      </c>
      <c r="T391" s="95" t="str">
        <f t="shared" si="486"/>
        <v/>
      </c>
      <c r="U391" s="95" t="str">
        <f t="shared" si="486"/>
        <v/>
      </c>
      <c r="V391" s="92" t="str">
        <f t="shared" si="498"/>
        <v/>
      </c>
      <c r="W391" s="96">
        <f t="shared" si="483"/>
        <v>-2</v>
      </c>
    </row>
    <row r="392" spans="1:23" ht="18" customHeight="1">
      <c r="A392" s="95" t="str">
        <f t="shared" ref="A392:M392" si="509">IF(OR(A29="HĐTN-Đ.Hoàng",A29="HĐTN-Linh",A29="HĐTN-Ly",A29="HĐTN-Đ.Nga",A29="HĐTN-Giang",A29="HĐTN-H.Hợp",A29="HĐTN-Ny",A29="HĐTN-The",A29="HĐTN-Long",A29="HĐTN-B.Phượng"),A29,"")</f>
        <v/>
      </c>
      <c r="B392" s="95" t="str">
        <f t="shared" si="485"/>
        <v/>
      </c>
      <c r="C392" s="95" t="str">
        <f t="shared" si="509"/>
        <v/>
      </c>
      <c r="D392" s="95" t="str">
        <f t="shared" si="509"/>
        <v/>
      </c>
      <c r="E392" s="95" t="str">
        <f t="shared" si="509"/>
        <v/>
      </c>
      <c r="F392" s="95" t="str">
        <f t="shared" si="509"/>
        <v/>
      </c>
      <c r="G392" s="95" t="str">
        <f t="shared" si="509"/>
        <v/>
      </c>
      <c r="H392" s="95" t="str">
        <f t="shared" si="509"/>
        <v/>
      </c>
      <c r="I392" s="95" t="str">
        <f t="shared" si="509"/>
        <v/>
      </c>
      <c r="J392" s="95" t="str">
        <f t="shared" si="509"/>
        <v/>
      </c>
      <c r="K392" s="95" t="str">
        <f t="shared" si="509"/>
        <v/>
      </c>
      <c r="L392" s="95" t="str">
        <f t="shared" si="509"/>
        <v/>
      </c>
      <c r="M392" s="95" t="str">
        <f t="shared" si="509"/>
        <v/>
      </c>
      <c r="N392" s="95" t="str">
        <f t="shared" si="486"/>
        <v/>
      </c>
      <c r="O392" s="95" t="str">
        <f t="shared" si="486"/>
        <v/>
      </c>
      <c r="P392" s="95" t="str">
        <f t="shared" si="486"/>
        <v/>
      </c>
      <c r="Q392" s="95" t="str">
        <f t="shared" si="486"/>
        <v/>
      </c>
      <c r="R392" s="95" t="str">
        <f t="shared" si="486"/>
        <v/>
      </c>
      <c r="S392" s="95" t="str">
        <f t="shared" si="486"/>
        <v/>
      </c>
      <c r="T392" s="95" t="str">
        <f t="shared" si="486"/>
        <v/>
      </c>
      <c r="U392" s="95" t="str">
        <f t="shared" si="486"/>
        <v/>
      </c>
      <c r="V392" s="92" t="str">
        <f t="shared" si="498"/>
        <v/>
      </c>
      <c r="W392" s="96">
        <f t="shared" si="483"/>
        <v>-3</v>
      </c>
    </row>
    <row r="393" spans="1:23" ht="18" customHeight="1">
      <c r="A393" s="99" t="str">
        <f t="shared" ref="A393:M393" si="510">IF(OR(A30="HĐTN-Đ.Hoàng",A30="HĐTN-Linh",A30="HĐTN-Ly",A30="HĐTN-Đ.Nga",A30="HĐTN-Giang",A30="HĐTN-H.Hợp",A30="HĐTN-Ny",A30="HĐTN-The",A30="HĐTN-Long",A30="HĐTN-B.Phượng"),A30,"")</f>
        <v/>
      </c>
      <c r="B393" s="99" t="str">
        <f t="shared" si="485"/>
        <v/>
      </c>
      <c r="C393" s="99" t="str">
        <f t="shared" si="510"/>
        <v/>
      </c>
      <c r="D393" s="99" t="str">
        <f t="shared" si="510"/>
        <v/>
      </c>
      <c r="E393" s="99" t="str">
        <f t="shared" si="510"/>
        <v/>
      </c>
      <c r="F393" s="99" t="str">
        <f t="shared" si="510"/>
        <v/>
      </c>
      <c r="G393" s="99" t="str">
        <f t="shared" si="510"/>
        <v>HĐTN-Ny</v>
      </c>
      <c r="H393" s="99" t="str">
        <f t="shared" si="510"/>
        <v/>
      </c>
      <c r="I393" s="99" t="str">
        <f t="shared" si="510"/>
        <v/>
      </c>
      <c r="J393" s="99" t="str">
        <f t="shared" si="510"/>
        <v>HĐTN-Giang</v>
      </c>
      <c r="K393" s="99" t="str">
        <f t="shared" si="510"/>
        <v/>
      </c>
      <c r="L393" s="99" t="str">
        <f t="shared" si="510"/>
        <v/>
      </c>
      <c r="M393" s="99" t="str">
        <f t="shared" si="510"/>
        <v>HĐTN-Linh</v>
      </c>
      <c r="N393" s="99" t="str">
        <f t="shared" si="486"/>
        <v/>
      </c>
      <c r="O393" s="99" t="str">
        <f t="shared" si="486"/>
        <v/>
      </c>
      <c r="P393" s="99" t="str">
        <f t="shared" si="486"/>
        <v/>
      </c>
      <c r="Q393" s="99" t="str">
        <f t="shared" si="486"/>
        <v/>
      </c>
      <c r="R393" s="99" t="str">
        <f t="shared" si="486"/>
        <v/>
      </c>
      <c r="S393" s="99" t="str">
        <f t="shared" si="486"/>
        <v/>
      </c>
      <c r="T393" s="99" t="str">
        <f t="shared" si="486"/>
        <v/>
      </c>
      <c r="U393" s="99" t="str">
        <f t="shared" si="486"/>
        <v/>
      </c>
      <c r="V393" s="92" t="str">
        <f t="shared" si="498"/>
        <v/>
      </c>
      <c r="W393" s="100" t="str">
        <f t="shared" si="483"/>
        <v/>
      </c>
    </row>
    <row r="394" spans="1:23" ht="18" customHeight="1">
      <c r="A394" s="92" t="str">
        <f t="shared" ref="A394:M394" si="511">IF(OR(A31="HĐTN-Đ.Hoàng",A31="HĐTN-Linh",A31="HĐTN-Ly",A31="HĐTN-Đ.Nga",A31="HĐTN-Giang",A31="HĐTN-H.Hợp",A31="HĐTN-Ny",A31="HĐTN-The",A31="HĐTN-Long",A31="HĐTN-B.Phượng"),A31,"")</f>
        <v/>
      </c>
      <c r="B394" s="92" t="str">
        <f t="shared" si="485"/>
        <v/>
      </c>
      <c r="C394" s="92" t="str">
        <f t="shared" si="511"/>
        <v/>
      </c>
      <c r="D394" s="92" t="str">
        <f t="shared" si="511"/>
        <v/>
      </c>
      <c r="E394" s="92" t="str">
        <f t="shared" si="511"/>
        <v/>
      </c>
      <c r="F394" s="92" t="str">
        <f t="shared" si="511"/>
        <v>HĐTN-Ny</v>
      </c>
      <c r="G394" s="92" t="str">
        <f t="shared" si="511"/>
        <v/>
      </c>
      <c r="H394" s="92" t="str">
        <f t="shared" si="511"/>
        <v/>
      </c>
      <c r="I394" s="92" t="str">
        <f t="shared" si="511"/>
        <v/>
      </c>
      <c r="J394" s="92" t="str">
        <f t="shared" si="511"/>
        <v/>
      </c>
      <c r="K394" s="92" t="str">
        <f t="shared" si="511"/>
        <v/>
      </c>
      <c r="L394" s="92" t="str">
        <f t="shared" si="511"/>
        <v>HĐTN-Long</v>
      </c>
      <c r="M394" s="92" t="str">
        <f t="shared" si="511"/>
        <v/>
      </c>
      <c r="N394" s="92" t="str">
        <f t="shared" si="486"/>
        <v/>
      </c>
      <c r="O394" s="92" t="str">
        <f t="shared" si="486"/>
        <v>HĐTN-B.Phượng</v>
      </c>
      <c r="P394" s="92" t="str">
        <f t="shared" si="486"/>
        <v/>
      </c>
      <c r="Q394" s="92" t="str">
        <f t="shared" si="486"/>
        <v/>
      </c>
      <c r="R394" s="92" t="str">
        <f t="shared" si="486"/>
        <v/>
      </c>
      <c r="S394" s="92" t="str">
        <f t="shared" si="486"/>
        <v/>
      </c>
      <c r="T394" s="92" t="str">
        <f t="shared" si="486"/>
        <v/>
      </c>
      <c r="U394" s="92" t="str">
        <f t="shared" si="486"/>
        <v/>
      </c>
      <c r="V394" s="92" t="str">
        <f t="shared" ref="V394:V398" si="512">IF(OR(V64="Anh-Hiền",V64="Anh-Hợp",V64="Anh-Phượng",V64="Anh-Trang",V64="Anh-Tiên"),V64,"")</f>
        <v/>
      </c>
      <c r="W394" s="93" t="str">
        <f t="shared" si="483"/>
        <v/>
      </c>
    </row>
    <row r="395" spans="1:23" ht="18" customHeight="1">
      <c r="A395" s="95" t="str">
        <f t="shared" ref="A395:M395" si="513">IF(OR(A32="HĐTN-Đ.Hoàng",A32="HĐTN-Linh",A32="HĐTN-Ly",A32="HĐTN-Đ.Nga",A32="HĐTN-Giang",A32="HĐTN-H.Hợp",A32="HĐTN-Ny",A32="HĐTN-The",A32="HĐTN-Long",A32="HĐTN-B.Phượng"),A32,"")</f>
        <v/>
      </c>
      <c r="B395" s="95" t="str">
        <f t="shared" si="485"/>
        <v/>
      </c>
      <c r="C395" s="95" t="str">
        <f t="shared" si="513"/>
        <v/>
      </c>
      <c r="D395" s="95" t="str">
        <f t="shared" si="513"/>
        <v/>
      </c>
      <c r="E395" s="95" t="str">
        <f t="shared" si="513"/>
        <v/>
      </c>
      <c r="F395" s="95" t="str">
        <f t="shared" si="513"/>
        <v/>
      </c>
      <c r="G395" s="95" t="str">
        <f t="shared" si="513"/>
        <v/>
      </c>
      <c r="H395" s="95" t="str">
        <f t="shared" si="513"/>
        <v/>
      </c>
      <c r="I395" s="95" t="str">
        <f t="shared" si="513"/>
        <v/>
      </c>
      <c r="J395" s="95" t="str">
        <f t="shared" si="513"/>
        <v/>
      </c>
      <c r="K395" s="95" t="str">
        <f t="shared" si="513"/>
        <v/>
      </c>
      <c r="L395" s="95" t="str">
        <f t="shared" si="513"/>
        <v/>
      </c>
      <c r="M395" s="95" t="str">
        <f t="shared" si="513"/>
        <v/>
      </c>
      <c r="N395" s="95" t="str">
        <f t="shared" si="486"/>
        <v/>
      </c>
      <c r="O395" s="95" t="str">
        <f t="shared" si="486"/>
        <v/>
      </c>
      <c r="P395" s="95" t="str">
        <f t="shared" si="486"/>
        <v/>
      </c>
      <c r="Q395" s="95" t="str">
        <f t="shared" si="486"/>
        <v/>
      </c>
      <c r="R395" s="95" t="str">
        <f t="shared" si="486"/>
        <v/>
      </c>
      <c r="S395" s="95" t="str">
        <f t="shared" si="486"/>
        <v/>
      </c>
      <c r="T395" s="95" t="str">
        <f t="shared" si="486"/>
        <v/>
      </c>
      <c r="U395" s="95" t="str">
        <f t="shared" si="486"/>
        <v/>
      </c>
      <c r="V395" s="92" t="str">
        <f t="shared" si="512"/>
        <v/>
      </c>
      <c r="W395" s="96">
        <f t="shared" si="483"/>
        <v>-3</v>
      </c>
    </row>
    <row r="396" spans="1:23" ht="18" customHeight="1">
      <c r="A396" s="95" t="str">
        <f t="shared" ref="A396:M396" si="514">IF(OR(A33="HĐTN-Đ.Hoàng",A33="HĐTN-Linh",A33="HĐTN-Ly",A33="HĐTN-Đ.Nga",A33="HĐTN-Giang",A33="HĐTN-H.Hợp",A33="HĐTN-Ny",A33="HĐTN-The",A33="HĐTN-Long",A33="HĐTN-B.Phượng"),A33,"")</f>
        <v/>
      </c>
      <c r="B396" s="95" t="str">
        <f t="shared" si="485"/>
        <v/>
      </c>
      <c r="C396" s="95" t="str">
        <f t="shared" si="514"/>
        <v/>
      </c>
      <c r="D396" s="95" t="str">
        <f t="shared" si="514"/>
        <v/>
      </c>
      <c r="E396" s="95" t="str">
        <f t="shared" si="514"/>
        <v/>
      </c>
      <c r="F396" s="95" t="str">
        <f t="shared" si="514"/>
        <v/>
      </c>
      <c r="G396" s="95" t="str">
        <f t="shared" si="514"/>
        <v/>
      </c>
      <c r="H396" s="95" t="str">
        <f t="shared" si="514"/>
        <v/>
      </c>
      <c r="I396" s="95" t="str">
        <f t="shared" si="514"/>
        <v/>
      </c>
      <c r="J396" s="95" t="str">
        <f t="shared" si="514"/>
        <v/>
      </c>
      <c r="K396" s="95" t="str">
        <f t="shared" si="514"/>
        <v/>
      </c>
      <c r="L396" s="95" t="str">
        <f t="shared" si="514"/>
        <v/>
      </c>
      <c r="M396" s="95" t="str">
        <f t="shared" si="514"/>
        <v/>
      </c>
      <c r="N396" s="95" t="str">
        <f t="shared" si="486"/>
        <v/>
      </c>
      <c r="O396" s="95" t="str">
        <f t="shared" si="486"/>
        <v/>
      </c>
      <c r="P396" s="95" t="str">
        <f t="shared" si="486"/>
        <v/>
      </c>
      <c r="Q396" s="95" t="str">
        <f t="shared" si="486"/>
        <v/>
      </c>
      <c r="R396" s="95" t="str">
        <f t="shared" si="486"/>
        <v/>
      </c>
      <c r="S396" s="95" t="str">
        <f t="shared" si="486"/>
        <v/>
      </c>
      <c r="T396" s="95" t="str">
        <f t="shared" si="486"/>
        <v/>
      </c>
      <c r="U396" s="95" t="str">
        <f t="shared" si="486"/>
        <v/>
      </c>
      <c r="V396" s="92" t="str">
        <f t="shared" si="512"/>
        <v/>
      </c>
      <c r="W396" s="96">
        <f t="shared" si="483"/>
        <v>-3</v>
      </c>
    </row>
    <row r="397" spans="1:23" ht="18" customHeight="1">
      <c r="A397" s="95" t="str">
        <f t="shared" ref="A397:M397" si="515">IF(OR(A34="HĐTN-Đ.Hoàng",A34="HĐTN-Linh",A34="HĐTN-Ly",A34="HĐTN-Đ.Nga",A34="HĐTN-Giang",A34="HĐTN-H.Hợp",A34="HĐTN-Ny",A34="HĐTN-The",A34="HĐTN-Long",A34="HĐTN-B.Phượng"),A34,"")</f>
        <v/>
      </c>
      <c r="B397" s="95" t="str">
        <f t="shared" si="485"/>
        <v/>
      </c>
      <c r="C397" s="95" t="str">
        <f t="shared" si="515"/>
        <v/>
      </c>
      <c r="D397" s="95" t="str">
        <f t="shared" si="515"/>
        <v/>
      </c>
      <c r="E397" s="95" t="str">
        <f t="shared" si="515"/>
        <v/>
      </c>
      <c r="F397" s="95" t="str">
        <f t="shared" si="515"/>
        <v/>
      </c>
      <c r="G397" s="95" t="str">
        <f t="shared" si="515"/>
        <v/>
      </c>
      <c r="H397" s="95" t="str">
        <f t="shared" si="515"/>
        <v/>
      </c>
      <c r="I397" s="95" t="str">
        <f t="shared" si="515"/>
        <v/>
      </c>
      <c r="J397" s="95" t="str">
        <f t="shared" si="515"/>
        <v/>
      </c>
      <c r="K397" s="95" t="str">
        <f t="shared" si="515"/>
        <v/>
      </c>
      <c r="L397" s="95" t="str">
        <f t="shared" si="515"/>
        <v/>
      </c>
      <c r="M397" s="95" t="str">
        <f t="shared" si="515"/>
        <v/>
      </c>
      <c r="N397" s="95" t="str">
        <f t="shared" si="486"/>
        <v/>
      </c>
      <c r="O397" s="95" t="str">
        <f t="shared" si="486"/>
        <v/>
      </c>
      <c r="P397" s="95" t="str">
        <f t="shared" si="486"/>
        <v/>
      </c>
      <c r="Q397" s="95" t="str">
        <f t="shared" si="486"/>
        <v/>
      </c>
      <c r="R397" s="95" t="str">
        <f t="shared" si="486"/>
        <v/>
      </c>
      <c r="S397" s="95" t="str">
        <f t="shared" si="486"/>
        <v/>
      </c>
      <c r="T397" s="95" t="str">
        <f t="shared" si="486"/>
        <v/>
      </c>
      <c r="U397" s="95" t="str">
        <f t="shared" si="486"/>
        <v/>
      </c>
      <c r="V397" s="92" t="str">
        <f t="shared" si="512"/>
        <v/>
      </c>
      <c r="W397" s="96">
        <f t="shared" si="483"/>
        <v>-3</v>
      </c>
    </row>
    <row r="398" spans="1:23" ht="18" customHeight="1">
      <c r="A398" s="99" t="str">
        <f t="shared" ref="A398:M398" si="516">IF(OR(A35="HĐTN-Đ.Hoàng",A35="HĐTN-Linh",A35="HĐTN-Ly",A35="HĐTN-Đ.Nga",A35="HĐTN-Giang",A35="HĐTN-H.Hợp",A35="HĐTN-Ny",A35="HĐTN-The",A35="HĐTN-Long",A35="HĐTN-B.Phượng"),A35,"")</f>
        <v/>
      </c>
      <c r="B398" s="99" t="str">
        <f t="shared" si="485"/>
        <v/>
      </c>
      <c r="C398" s="99" t="str">
        <f t="shared" si="516"/>
        <v/>
      </c>
      <c r="D398" s="99" t="str">
        <f t="shared" si="516"/>
        <v/>
      </c>
      <c r="E398" s="99" t="str">
        <f t="shared" si="516"/>
        <v/>
      </c>
      <c r="F398" s="99" t="str">
        <f t="shared" si="516"/>
        <v/>
      </c>
      <c r="G398" s="99" t="str">
        <f t="shared" si="516"/>
        <v/>
      </c>
      <c r="H398" s="99" t="str">
        <f t="shared" si="516"/>
        <v/>
      </c>
      <c r="I398" s="99" t="str">
        <f t="shared" si="516"/>
        <v/>
      </c>
      <c r="J398" s="99" t="str">
        <f t="shared" si="516"/>
        <v/>
      </c>
      <c r="K398" s="99" t="str">
        <f t="shared" si="516"/>
        <v/>
      </c>
      <c r="L398" s="99" t="str">
        <f t="shared" si="516"/>
        <v/>
      </c>
      <c r="M398" s="99" t="str">
        <f t="shared" si="516"/>
        <v/>
      </c>
      <c r="N398" s="99" t="str">
        <f t="shared" si="486"/>
        <v/>
      </c>
      <c r="O398" s="99" t="str">
        <f t="shared" si="486"/>
        <v/>
      </c>
      <c r="P398" s="99" t="str">
        <f t="shared" si="486"/>
        <v/>
      </c>
      <c r="Q398" s="99" t="str">
        <f t="shared" si="486"/>
        <v/>
      </c>
      <c r="R398" s="99" t="str">
        <f t="shared" si="486"/>
        <v/>
      </c>
      <c r="S398" s="99" t="str">
        <f t="shared" si="486"/>
        <v/>
      </c>
      <c r="T398" s="99" t="str">
        <f t="shared" si="486"/>
        <v/>
      </c>
      <c r="U398" s="99" t="str">
        <f t="shared" si="486"/>
        <v/>
      </c>
      <c r="V398" s="92" t="str">
        <f t="shared" si="512"/>
        <v/>
      </c>
      <c r="W398" s="100">
        <f t="shared" si="483"/>
        <v>-3</v>
      </c>
    </row>
    <row r="399" spans="1:23" ht="18" customHeight="1">
      <c r="A399" s="104">
        <f>18*30-COUNTBLANK(B369:V398)</f>
        <v>-48</v>
      </c>
      <c r="B399" s="76">
        <f>14*4+3*3</f>
        <v>65</v>
      </c>
      <c r="C399" s="105" t="str">
        <f>IF(A399&lt;&gt;B399,"Lỗi","")</f>
        <v>Lỗi</v>
      </c>
    </row>
  </sheetData>
  <mergeCells count="14">
    <mergeCell ref="B367:R367"/>
    <mergeCell ref="B103:R103"/>
    <mergeCell ref="A1:U1"/>
    <mergeCell ref="A2:U2"/>
    <mergeCell ref="A4:A5"/>
    <mergeCell ref="B37:R37"/>
    <mergeCell ref="B70:R70"/>
    <mergeCell ref="B334:R334"/>
    <mergeCell ref="B136:R136"/>
    <mergeCell ref="B169:R169"/>
    <mergeCell ref="B202:R202"/>
    <mergeCell ref="B235:R235"/>
    <mergeCell ref="B268:R268"/>
    <mergeCell ref="B301:R301"/>
  </mergeCells>
  <pageMargins left="0.23622047244094491" right="0.09" top="0.31" bottom="0.38" header="0.23622047244094491" footer="0.38"/>
  <pageSetup paperSize="5"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TKB_IN_SANG</vt:lpstr>
      <vt:lpstr>NGLL</vt:lpstr>
      <vt:lpstr>TD1</vt:lpstr>
      <vt:lpstr>TKB_XEM</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Dell</cp:lastModifiedBy>
  <cp:lastPrinted>2023-08-27T23:50:45Z</cp:lastPrinted>
  <dcterms:created xsi:type="dcterms:W3CDTF">2022-02-24T08:41:53Z</dcterms:created>
  <dcterms:modified xsi:type="dcterms:W3CDTF">2023-08-28T06:36:40Z</dcterms:modified>
</cp:coreProperties>
</file>